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N:\Hydrology\WRA\BigLost\Program\Output Files\"/>
    </mc:Choice>
  </mc:AlternateContent>
  <xr:revisionPtr revIDLastSave="0" documentId="13_ncr:1_{3A3070B9-A108-4451-AE48-F2A7B15F1E70}" xr6:coauthVersionLast="47" xr6:coauthVersionMax="47" xr10:uidLastSave="{00000000-0000-0000-0000-000000000000}"/>
  <bookViews>
    <workbookView xWindow="28680" yWindow="-120" windowWidth="29040" windowHeight="15720" xr2:uid="{BF9A9C56-9A4F-45D9-8D4B-93A1C9B4E20E}"/>
  </bookViews>
  <sheets>
    <sheet name="WRA_WD34_Data" sheetId="1" r:id="rId1"/>
    <sheet name="Storage Comparis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0" i="1" l="1"/>
  <c r="Z90" i="1"/>
  <c r="Y90" i="1"/>
  <c r="X90" i="1"/>
  <c r="T90" i="1"/>
  <c r="S90" i="1"/>
  <c r="P90" i="1"/>
  <c r="O90" i="1"/>
  <c r="W89" i="1"/>
  <c r="Z89" i="1"/>
  <c r="Y89" i="1"/>
  <c r="X89" i="1"/>
  <c r="T89" i="1"/>
  <c r="S89" i="1"/>
  <c r="P89" i="1"/>
  <c r="O89" i="1"/>
  <c r="W87" i="1"/>
  <c r="Z87" i="1" s="1"/>
  <c r="W88" i="1"/>
  <c r="Z88" i="1"/>
  <c r="Y88" i="1"/>
  <c r="X88" i="1"/>
  <c r="T88" i="1"/>
  <c r="S88" i="1"/>
  <c r="P88" i="1"/>
  <c r="O88" i="1"/>
  <c r="Y87" i="1"/>
  <c r="X87" i="1"/>
  <c r="T87" i="1"/>
  <c r="S87" i="1"/>
  <c r="P87" i="1"/>
  <c r="O87" i="1"/>
  <c r="W86" i="1"/>
  <c r="Z86" i="1"/>
  <c r="Y86" i="1"/>
  <c r="X86" i="1"/>
  <c r="T86" i="1"/>
  <c r="S86" i="1"/>
  <c r="P86" i="1"/>
  <c r="O86" i="1"/>
  <c r="W85" i="1"/>
  <c r="Z85" i="1"/>
  <c r="Y85" i="1"/>
  <c r="X85" i="1"/>
  <c r="T85" i="1"/>
  <c r="S85" i="1"/>
  <c r="P85" i="1"/>
  <c r="O85" i="1"/>
  <c r="W84" i="1"/>
  <c r="Z84" i="1" s="1"/>
  <c r="Y84" i="1"/>
  <c r="X84" i="1"/>
  <c r="T84" i="1"/>
  <c r="S84" i="1"/>
  <c r="P84" i="1"/>
  <c r="O84" i="1"/>
  <c r="D21" i="2"/>
  <c r="C21" i="2"/>
  <c r="E19" i="2"/>
  <c r="E21" i="2" s="1"/>
  <c r="E18" i="2"/>
  <c r="E17" i="2" l="1"/>
  <c r="E16" i="2" l="1"/>
  <c r="E15" i="2" l="1"/>
  <c r="E14" i="2" l="1"/>
  <c r="E13" i="2" l="1"/>
  <c r="E12" i="2"/>
  <c r="E11" i="2"/>
  <c r="E10" i="2"/>
  <c r="E9" i="2"/>
  <c r="E8" i="2" l="1"/>
  <c r="E7" i="2" l="1"/>
  <c r="E6" i="2" l="1"/>
  <c r="E5" i="2" l="1"/>
  <c r="E4" i="2" l="1"/>
  <c r="B21" i="2" l="1"/>
  <c r="W14" i="1" l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13" i="1"/>
  <c r="Y83" i="1"/>
  <c r="X83" i="1"/>
  <c r="P83" i="1"/>
  <c r="T83" i="1" s="1"/>
  <c r="O83" i="1"/>
  <c r="S83" i="1" s="1"/>
  <c r="Y82" i="1"/>
  <c r="Z82" i="1" s="1"/>
  <c r="X82" i="1"/>
  <c r="P82" i="1"/>
  <c r="T82" i="1" s="1"/>
  <c r="O82" i="1"/>
  <c r="S82" i="1" s="1"/>
  <c r="Z83" i="1" l="1"/>
  <c r="Z81" i="1"/>
  <c r="Y81" i="1"/>
  <c r="X81" i="1"/>
  <c r="P81" i="1"/>
  <c r="T81" i="1" s="1"/>
  <c r="O81" i="1"/>
  <c r="S81" i="1" s="1"/>
  <c r="Y80" i="1"/>
  <c r="Z80" i="1" s="1"/>
  <c r="X80" i="1"/>
  <c r="P80" i="1"/>
  <c r="T80" i="1" s="1"/>
  <c r="O80" i="1"/>
  <c r="S80" i="1" s="1"/>
  <c r="Y79" i="1"/>
  <c r="Z79" i="1" s="1"/>
  <c r="X79" i="1"/>
  <c r="T79" i="1"/>
  <c r="S79" i="1"/>
  <c r="P79" i="1"/>
  <c r="O79" i="1"/>
  <c r="Y78" i="1"/>
  <c r="Z78" i="1" s="1"/>
  <c r="X78" i="1"/>
  <c r="P78" i="1"/>
  <c r="T78" i="1" s="1"/>
  <c r="O78" i="1"/>
  <c r="S78" i="1" s="1"/>
  <c r="Y77" i="1"/>
  <c r="Z77" i="1" s="1"/>
  <c r="X77" i="1"/>
  <c r="P77" i="1"/>
  <c r="T77" i="1" s="1"/>
  <c r="O77" i="1"/>
  <c r="S77" i="1" s="1"/>
  <c r="Z76" i="1" l="1"/>
  <c r="Y76" i="1"/>
  <c r="X76" i="1"/>
  <c r="T76" i="1"/>
  <c r="S76" i="1"/>
  <c r="P76" i="1"/>
  <c r="O76" i="1"/>
  <c r="Z75" i="1"/>
  <c r="Y75" i="1"/>
  <c r="X75" i="1"/>
  <c r="T75" i="1"/>
  <c r="S75" i="1"/>
  <c r="P75" i="1"/>
  <c r="O75" i="1"/>
  <c r="Z74" i="1"/>
  <c r="Y74" i="1"/>
  <c r="X74" i="1"/>
  <c r="T74" i="1"/>
  <c r="S74" i="1"/>
  <c r="P74" i="1"/>
  <c r="O74" i="1"/>
  <c r="Z73" i="1"/>
  <c r="Y73" i="1"/>
  <c r="X73" i="1"/>
  <c r="T73" i="1"/>
  <c r="S73" i="1"/>
  <c r="P73" i="1"/>
  <c r="O73" i="1"/>
  <c r="Z72" i="1"/>
  <c r="Y72" i="1"/>
  <c r="X72" i="1"/>
  <c r="T72" i="1"/>
  <c r="S72" i="1"/>
  <c r="P72" i="1"/>
  <c r="O72" i="1"/>
  <c r="Z71" i="1"/>
  <c r="Y71" i="1"/>
  <c r="X71" i="1"/>
  <c r="T71" i="1"/>
  <c r="S71" i="1"/>
  <c r="P71" i="1"/>
  <c r="O71" i="1"/>
  <c r="Z70" i="1"/>
  <c r="Y70" i="1"/>
  <c r="X70" i="1"/>
  <c r="T70" i="1"/>
  <c r="S70" i="1"/>
  <c r="P70" i="1"/>
  <c r="O70" i="1"/>
  <c r="Z69" i="1"/>
  <c r="Y69" i="1"/>
  <c r="X69" i="1"/>
  <c r="P69" i="1"/>
  <c r="T69" i="1" s="1"/>
  <c r="O69" i="1"/>
  <c r="S69" i="1" s="1"/>
  <c r="Z68" i="1"/>
  <c r="Y68" i="1"/>
  <c r="X68" i="1"/>
  <c r="P68" i="1"/>
  <c r="T68" i="1" s="1"/>
  <c r="O68" i="1"/>
  <c r="S68" i="1" s="1"/>
  <c r="Z67" i="1"/>
  <c r="Y67" i="1"/>
  <c r="X67" i="1"/>
  <c r="P67" i="1"/>
  <c r="T67" i="1" s="1"/>
  <c r="O67" i="1"/>
  <c r="S67" i="1" s="1"/>
  <c r="Z66" i="1"/>
  <c r="Y66" i="1"/>
  <c r="X66" i="1"/>
  <c r="P66" i="1"/>
  <c r="T66" i="1" s="1"/>
  <c r="O66" i="1"/>
  <c r="S66" i="1" s="1"/>
  <c r="Z65" i="1"/>
  <c r="Y65" i="1"/>
  <c r="X65" i="1"/>
  <c r="P65" i="1"/>
  <c r="T65" i="1" s="1"/>
  <c r="O65" i="1"/>
  <c r="S65" i="1" s="1"/>
  <c r="Z64" i="1"/>
  <c r="Y64" i="1"/>
  <c r="X64" i="1"/>
  <c r="P64" i="1"/>
  <c r="T64" i="1" s="1"/>
  <c r="O64" i="1"/>
  <c r="S64" i="1" s="1"/>
  <c r="Z63" i="1"/>
  <c r="Y63" i="1"/>
  <c r="X63" i="1"/>
  <c r="P63" i="1"/>
  <c r="T63" i="1" s="1"/>
  <c r="O63" i="1"/>
  <c r="S63" i="1" s="1"/>
  <c r="Z62" i="1"/>
  <c r="Y62" i="1"/>
  <c r="X62" i="1"/>
  <c r="P62" i="1"/>
  <c r="T62" i="1" s="1"/>
  <c r="O62" i="1"/>
  <c r="S62" i="1" s="1"/>
  <c r="Z61" i="1"/>
  <c r="Y61" i="1"/>
  <c r="X61" i="1"/>
  <c r="P61" i="1"/>
  <c r="T61" i="1" s="1"/>
  <c r="O61" i="1"/>
  <c r="S61" i="1" s="1"/>
  <c r="Z60" i="1"/>
  <c r="Y60" i="1"/>
  <c r="X60" i="1"/>
  <c r="P60" i="1"/>
  <c r="T60" i="1" s="1"/>
  <c r="O60" i="1"/>
  <c r="S60" i="1" s="1"/>
  <c r="Z59" i="1"/>
  <c r="Y59" i="1"/>
  <c r="X59" i="1"/>
  <c r="P59" i="1"/>
  <c r="T59" i="1" s="1"/>
  <c r="O59" i="1"/>
  <c r="S59" i="1" s="1"/>
  <c r="Z58" i="1"/>
  <c r="Y58" i="1"/>
  <c r="X58" i="1"/>
  <c r="P58" i="1"/>
  <c r="T58" i="1" s="1"/>
  <c r="O58" i="1"/>
  <c r="S58" i="1" s="1"/>
  <c r="Z57" i="1"/>
  <c r="Y57" i="1"/>
  <c r="X57" i="1"/>
  <c r="P57" i="1"/>
  <c r="T57" i="1" s="1"/>
  <c r="O57" i="1"/>
  <c r="S57" i="1" s="1"/>
  <c r="Z56" i="1"/>
  <c r="Y56" i="1"/>
  <c r="X56" i="1"/>
  <c r="P56" i="1"/>
  <c r="T56" i="1" s="1"/>
  <c r="O56" i="1"/>
  <c r="S56" i="1" s="1"/>
  <c r="X3" i="1"/>
  <c r="Y3" i="1"/>
  <c r="Z3" i="1"/>
  <c r="X4" i="1"/>
  <c r="Y4" i="1"/>
  <c r="Z4" i="1"/>
  <c r="X5" i="1"/>
  <c r="Y5" i="1" s="1"/>
  <c r="Z5" i="1" s="1"/>
  <c r="X6" i="1"/>
  <c r="Y6" i="1" s="1"/>
  <c r="Z6" i="1" s="1"/>
  <c r="X7" i="1"/>
  <c r="Y7" i="1" s="1"/>
  <c r="Z7" i="1" s="1"/>
  <c r="X8" i="1"/>
  <c r="Y8" i="1"/>
  <c r="Z8" i="1"/>
  <c r="X9" i="1"/>
  <c r="Y9" i="1"/>
  <c r="Z9" i="1" s="1"/>
  <c r="X10" i="1"/>
  <c r="Y10" i="1" s="1"/>
  <c r="Z10" i="1" s="1"/>
  <c r="X11" i="1"/>
  <c r="Y11" i="1" s="1"/>
  <c r="Z11" i="1" s="1"/>
  <c r="X12" i="1"/>
  <c r="Y12" i="1"/>
  <c r="Z12" i="1"/>
  <c r="X13" i="1"/>
  <c r="Y13" i="1"/>
  <c r="Z13" i="1"/>
  <c r="X14" i="1"/>
  <c r="Y14" i="1"/>
  <c r="Z14" i="1"/>
  <c r="X15" i="1"/>
  <c r="Y15" i="1"/>
  <c r="Z15" i="1"/>
  <c r="X16" i="1"/>
  <c r="Y16" i="1" s="1"/>
  <c r="Z16" i="1" s="1"/>
  <c r="X17" i="1"/>
  <c r="Y17" i="1" s="1"/>
  <c r="Z17" i="1" s="1"/>
  <c r="X18" i="1"/>
  <c r="Y18" i="1" s="1"/>
  <c r="Z18" i="1" s="1"/>
  <c r="X19" i="1"/>
  <c r="Y19" i="1"/>
  <c r="Z19" i="1" s="1"/>
  <c r="X20" i="1"/>
  <c r="Y20" i="1"/>
  <c r="Z20" i="1" s="1"/>
  <c r="X21" i="1"/>
  <c r="Y21" i="1"/>
  <c r="Z21" i="1"/>
  <c r="X22" i="1"/>
  <c r="Y22" i="1"/>
  <c r="Z22" i="1" s="1"/>
  <c r="X23" i="1"/>
  <c r="Y23" i="1"/>
  <c r="Z23" i="1"/>
  <c r="X24" i="1"/>
  <c r="Y24" i="1" s="1"/>
  <c r="Z24" i="1" s="1"/>
  <c r="X25" i="1"/>
  <c r="Y25" i="1" s="1"/>
  <c r="Z25" i="1" s="1"/>
  <c r="X26" i="1"/>
  <c r="Y26" i="1"/>
  <c r="Z26" i="1" s="1"/>
  <c r="X27" i="1"/>
  <c r="Y27" i="1"/>
  <c r="Z27" i="1" s="1"/>
  <c r="X28" i="1"/>
  <c r="Y28" i="1" s="1"/>
  <c r="Z28" i="1" s="1"/>
  <c r="X30" i="1"/>
  <c r="Y30" i="1" s="1"/>
  <c r="Z30" i="1" s="1"/>
  <c r="X31" i="1"/>
  <c r="Y31" i="1"/>
  <c r="Z31" i="1"/>
  <c r="X32" i="1"/>
  <c r="Y32" i="1" s="1"/>
  <c r="Z32" i="1" s="1"/>
  <c r="X33" i="1"/>
  <c r="Y33" i="1"/>
  <c r="Z33" i="1" s="1"/>
  <c r="X34" i="1"/>
  <c r="Y34" i="1"/>
  <c r="Z34" i="1"/>
  <c r="X35" i="1"/>
  <c r="Y35" i="1" s="1"/>
  <c r="Z35" i="1" s="1"/>
  <c r="X36" i="1"/>
  <c r="Y36" i="1" s="1"/>
  <c r="Z36" i="1" s="1"/>
  <c r="X37" i="1"/>
  <c r="Y37" i="1"/>
  <c r="Z37" i="1"/>
  <c r="X38" i="1"/>
  <c r="Y38" i="1"/>
  <c r="Z38" i="1"/>
  <c r="X39" i="1"/>
  <c r="Y39" i="1"/>
  <c r="Z39" i="1"/>
  <c r="X40" i="1"/>
  <c r="Y40" i="1" s="1"/>
  <c r="Z40" i="1" s="1"/>
  <c r="X41" i="1"/>
  <c r="Y41" i="1"/>
  <c r="Z41" i="1"/>
  <c r="X42" i="1"/>
  <c r="Y42" i="1"/>
  <c r="Z42" i="1" s="1"/>
  <c r="X43" i="1"/>
  <c r="Y43" i="1" s="1"/>
  <c r="Z43" i="1" s="1"/>
  <c r="X44" i="1"/>
  <c r="Y44" i="1"/>
  <c r="Z44" i="1" s="1"/>
  <c r="X45" i="1"/>
  <c r="Y45" i="1"/>
  <c r="Z45" i="1"/>
  <c r="X46" i="1"/>
  <c r="Y46" i="1"/>
  <c r="Z46" i="1"/>
  <c r="X47" i="1"/>
  <c r="Y47" i="1" s="1"/>
  <c r="Z47" i="1" s="1"/>
  <c r="X48" i="1"/>
  <c r="Y48" i="1"/>
  <c r="Z48" i="1"/>
  <c r="X49" i="1"/>
  <c r="Y49" i="1"/>
  <c r="Z49" i="1"/>
  <c r="X50" i="1"/>
  <c r="Y50" i="1"/>
  <c r="Z50" i="1"/>
  <c r="X51" i="1"/>
  <c r="Y51" i="1" s="1"/>
  <c r="Z51" i="1" s="1"/>
  <c r="X52" i="1"/>
  <c r="Y52" i="1" s="1"/>
  <c r="Z52" i="1" s="1"/>
  <c r="X53" i="1"/>
  <c r="Y53" i="1" s="1"/>
  <c r="Z53" i="1" s="1"/>
  <c r="X54" i="1"/>
  <c r="Y54" i="1"/>
  <c r="Z54" i="1"/>
  <c r="X55" i="1"/>
  <c r="Y55" i="1" s="1"/>
  <c r="Z55" i="1" s="1"/>
  <c r="X29" i="1"/>
  <c r="Y29" i="1" s="1"/>
  <c r="Z29" i="1" s="1"/>
  <c r="T21" i="1"/>
  <c r="O7" i="1"/>
  <c r="P7" i="1"/>
  <c r="S7" i="1"/>
  <c r="T7" i="1"/>
  <c r="O8" i="1"/>
  <c r="S8" i="1" s="1"/>
  <c r="P8" i="1"/>
  <c r="O9" i="1"/>
  <c r="P9" i="1"/>
  <c r="S9" i="1"/>
  <c r="O10" i="1"/>
  <c r="P10" i="1"/>
  <c r="S10" i="1"/>
  <c r="T10" i="1"/>
  <c r="O11" i="1"/>
  <c r="P11" i="1"/>
  <c r="S11" i="1"/>
  <c r="O12" i="1"/>
  <c r="S12" i="1" s="1"/>
  <c r="P12" i="1"/>
  <c r="O13" i="1"/>
  <c r="S13" i="1" s="1"/>
  <c r="P13" i="1"/>
  <c r="O14" i="1"/>
  <c r="S14" i="1" s="1"/>
  <c r="P14" i="1"/>
  <c r="O15" i="1"/>
  <c r="P15" i="1"/>
  <c r="S15" i="1"/>
  <c r="O16" i="1"/>
  <c r="P16" i="1"/>
  <c r="S16" i="1"/>
  <c r="O17" i="1"/>
  <c r="P17" i="1"/>
  <c r="S17" i="1"/>
  <c r="T17" i="1"/>
  <c r="O18" i="1"/>
  <c r="S18" i="1" s="1"/>
  <c r="P18" i="1"/>
  <c r="T18" i="1"/>
  <c r="O19" i="1"/>
  <c r="P19" i="1"/>
  <c r="T19" i="1" s="1"/>
  <c r="S19" i="1"/>
  <c r="O20" i="1"/>
  <c r="P20" i="1"/>
  <c r="T20" i="1" s="1"/>
  <c r="S20" i="1"/>
  <c r="O21" i="1"/>
  <c r="P21" i="1"/>
  <c r="S21" i="1"/>
  <c r="O22" i="1"/>
  <c r="P22" i="1"/>
  <c r="S22" i="1"/>
  <c r="T22" i="1"/>
  <c r="O23" i="1"/>
  <c r="S23" i="1" s="1"/>
  <c r="P23" i="1"/>
  <c r="T23" i="1"/>
  <c r="O24" i="1"/>
  <c r="S24" i="1" s="1"/>
  <c r="P24" i="1"/>
  <c r="T24" i="1"/>
  <c r="O25" i="1"/>
  <c r="P25" i="1"/>
  <c r="T25" i="1" s="1"/>
  <c r="S25" i="1"/>
  <c r="O26" i="1"/>
  <c r="S26" i="1" s="1"/>
  <c r="P26" i="1"/>
  <c r="T26" i="1" s="1"/>
  <c r="O27" i="1"/>
  <c r="P27" i="1"/>
  <c r="S27" i="1"/>
  <c r="T27" i="1"/>
  <c r="O28" i="1"/>
  <c r="P28" i="1"/>
  <c r="S28" i="1"/>
  <c r="T28" i="1"/>
  <c r="O29" i="1"/>
  <c r="P29" i="1"/>
  <c r="T29" i="1" s="1"/>
  <c r="S29" i="1"/>
  <c r="O30" i="1"/>
  <c r="S30" i="1" s="1"/>
  <c r="P30" i="1"/>
  <c r="T30" i="1"/>
  <c r="O31" i="1"/>
  <c r="P31" i="1"/>
  <c r="T31" i="1" s="1"/>
  <c r="S31" i="1"/>
  <c r="O32" i="1"/>
  <c r="S32" i="1" s="1"/>
  <c r="P32" i="1"/>
  <c r="T32" i="1"/>
  <c r="O33" i="1"/>
  <c r="S33" i="1" s="1"/>
  <c r="P33" i="1"/>
  <c r="T33" i="1"/>
  <c r="O34" i="1"/>
  <c r="S34" i="1" s="1"/>
  <c r="P34" i="1"/>
  <c r="T34" i="1" s="1"/>
  <c r="O35" i="1"/>
  <c r="P35" i="1"/>
  <c r="S35" i="1"/>
  <c r="T35" i="1"/>
  <c r="O36" i="1"/>
  <c r="P36" i="1"/>
  <c r="T36" i="1" s="1"/>
  <c r="S36" i="1"/>
  <c r="O37" i="1"/>
  <c r="P37" i="1"/>
  <c r="S37" i="1"/>
  <c r="T37" i="1"/>
  <c r="O38" i="1"/>
  <c r="S38" i="1" s="1"/>
  <c r="P38" i="1"/>
  <c r="T38" i="1" s="1"/>
  <c r="O39" i="1"/>
  <c r="S39" i="1" s="1"/>
  <c r="P39" i="1"/>
  <c r="T39" i="1" s="1"/>
  <c r="O40" i="1"/>
  <c r="S40" i="1" s="1"/>
  <c r="P40" i="1"/>
  <c r="T40" i="1"/>
  <c r="O41" i="1"/>
  <c r="P41" i="1"/>
  <c r="T41" i="1" s="1"/>
  <c r="S41" i="1"/>
  <c r="O42" i="1"/>
  <c r="P42" i="1"/>
  <c r="T42" i="1" s="1"/>
  <c r="S42" i="1"/>
  <c r="O43" i="1"/>
  <c r="P43" i="1"/>
  <c r="S43" i="1"/>
  <c r="T43" i="1"/>
  <c r="O44" i="1"/>
  <c r="S44" i="1" s="1"/>
  <c r="P44" i="1"/>
  <c r="T44" i="1" s="1"/>
  <c r="O45" i="1"/>
  <c r="S45" i="1" s="1"/>
  <c r="P45" i="1"/>
  <c r="T45" i="1" s="1"/>
  <c r="O46" i="1"/>
  <c r="P46" i="1"/>
  <c r="T46" i="1" s="1"/>
  <c r="S46" i="1"/>
  <c r="O47" i="1"/>
  <c r="P47" i="1"/>
  <c r="S47" i="1"/>
  <c r="T47" i="1"/>
  <c r="O48" i="1"/>
  <c r="P48" i="1"/>
  <c r="S48" i="1"/>
  <c r="T48" i="1"/>
  <c r="O49" i="1"/>
  <c r="P49" i="1"/>
  <c r="T49" i="1" s="1"/>
  <c r="S49" i="1"/>
  <c r="O50" i="1"/>
  <c r="S50" i="1" s="1"/>
  <c r="P50" i="1"/>
  <c r="T50" i="1" s="1"/>
  <c r="O51" i="1"/>
  <c r="P51" i="1"/>
  <c r="T51" i="1" s="1"/>
  <c r="S51" i="1"/>
  <c r="O52" i="1"/>
  <c r="S52" i="1" s="1"/>
  <c r="P52" i="1"/>
  <c r="T52" i="1"/>
  <c r="O53" i="1"/>
  <c r="P53" i="1"/>
  <c r="T53" i="1" s="1"/>
  <c r="S53" i="1"/>
  <c r="O54" i="1"/>
  <c r="P54" i="1"/>
  <c r="S54" i="1"/>
  <c r="T54" i="1"/>
  <c r="O55" i="1"/>
  <c r="P55" i="1"/>
  <c r="S55" i="1"/>
  <c r="T55" i="1"/>
  <c r="O4" i="1"/>
  <c r="S4" i="1" s="1"/>
  <c r="P4" i="1"/>
  <c r="O5" i="1"/>
  <c r="S5" i="1" s="1"/>
  <c r="P5" i="1"/>
  <c r="O6" i="1"/>
  <c r="S6" i="1" s="1"/>
  <c r="P6" i="1"/>
  <c r="P3" i="1"/>
  <c r="O3" i="1"/>
  <c r="S3" i="1" s="1"/>
</calcChain>
</file>

<file path=xl/sharedStrings.xml><?xml version="1.0" encoding="utf-8"?>
<sst xmlns="http://schemas.openxmlformats.org/spreadsheetml/2006/main" count="68" uniqueCount="48">
  <si>
    <t>Date</t>
  </si>
  <si>
    <t>Decree</t>
  </si>
  <si>
    <t>Mackay Dam Release</t>
  </si>
  <si>
    <t>Storage</t>
  </si>
  <si>
    <t>Decree Date</t>
  </si>
  <si>
    <t xml:space="preserve">Decree </t>
  </si>
  <si>
    <t xml:space="preserve">Decree Delivery </t>
  </si>
  <si>
    <t>Sharp</t>
  </si>
  <si>
    <t>2B to Leslie</t>
  </si>
  <si>
    <t>Leslie to Moore</t>
  </si>
  <si>
    <t>blw Moore</t>
  </si>
  <si>
    <t xml:space="preserve">Storage Delivery </t>
  </si>
  <si>
    <t>Totals</t>
  </si>
  <si>
    <t xml:space="preserve">Losses </t>
  </si>
  <si>
    <t>Delivery Factor</t>
  </si>
  <si>
    <t>Inflow</t>
  </si>
  <si>
    <t>Leslie</t>
  </si>
  <si>
    <t>Moore</t>
  </si>
  <si>
    <t>Arco</t>
  </si>
  <si>
    <t>Conveyance through Reach</t>
  </si>
  <si>
    <t>Delivery Factor for Rotation</t>
  </si>
  <si>
    <t>Percent filled</t>
  </si>
  <si>
    <t>Abbreviated Reach</t>
  </si>
  <si>
    <t>DF</t>
  </si>
  <si>
    <t>Canal</t>
  </si>
  <si>
    <t>River</t>
  </si>
  <si>
    <t>WRA</t>
  </si>
  <si>
    <t>SBW</t>
  </si>
  <si>
    <t>Swauger</t>
  </si>
  <si>
    <t>Allocation</t>
  </si>
  <si>
    <t>Remaining</t>
  </si>
  <si>
    <t>Used</t>
  </si>
  <si>
    <t>Darlington</t>
  </si>
  <si>
    <t>Burnett</t>
  </si>
  <si>
    <t>Beck</t>
  </si>
  <si>
    <t>Crawford Pump</t>
  </si>
  <si>
    <t>Dennis Moss Pump</t>
  </si>
  <si>
    <t>Pherson</t>
  </si>
  <si>
    <t>Robert Moss</t>
  </si>
  <si>
    <t>Mike Webb</t>
  </si>
  <si>
    <t>Eastside</t>
  </si>
  <si>
    <t>Munsey</t>
  </si>
  <si>
    <t>TOTAL</t>
  </si>
  <si>
    <t>[ac-ft]</t>
  </si>
  <si>
    <t>[inches]</t>
  </si>
  <si>
    <t>????</t>
  </si>
  <si>
    <t>Westside</t>
  </si>
  <si>
    <t>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</si>
</sst>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2" fontId="0" fillId="2" borderId="0" xfId="0" applyNumberForma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WRA_WD34_Data!$AA$3:$AA$90</c:f>
              <c:numCache>
                <c:formatCode>General</c:formatCode>
                <c:ptCount val="88"/>
                <c:pt idx="0">
                  <c:v>0</c:v>
                </c:pt>
                <c:pt idx="1">
                  <c:v>0</c:v>
                </c:pt>
                <c:pt idx="2">
                  <c:v>0.79800000000000004</c:v>
                </c:pt>
                <c:pt idx="3">
                  <c:v>0.79800000000000004</c:v>
                </c:pt>
                <c:pt idx="4">
                  <c:v>0.84799999999999998</c:v>
                </c:pt>
                <c:pt idx="5">
                  <c:v>0.876</c:v>
                </c:pt>
                <c:pt idx="6">
                  <c:v>0.88500000000000001</c:v>
                </c:pt>
                <c:pt idx="7">
                  <c:v>0.92100000000000004</c:v>
                </c:pt>
                <c:pt idx="8">
                  <c:v>0.92400000000000004</c:v>
                </c:pt>
                <c:pt idx="9">
                  <c:v>1.048</c:v>
                </c:pt>
                <c:pt idx="10">
                  <c:v>0.85399999999999998</c:v>
                </c:pt>
                <c:pt idx="11">
                  <c:v>0.89300000000000002</c:v>
                </c:pt>
                <c:pt idx="12">
                  <c:v>0.90300000000000002</c:v>
                </c:pt>
                <c:pt idx="13">
                  <c:v>1.0229999999999999</c:v>
                </c:pt>
                <c:pt idx="14">
                  <c:v>0.93</c:v>
                </c:pt>
                <c:pt idx="15">
                  <c:v>0.91500000000000004</c:v>
                </c:pt>
                <c:pt idx="16">
                  <c:v>0.82199999999999995</c:v>
                </c:pt>
                <c:pt idx="17">
                  <c:v>0.89500000000000002</c:v>
                </c:pt>
                <c:pt idx="18">
                  <c:v>0.85199999999999998</c:v>
                </c:pt>
                <c:pt idx="19">
                  <c:v>0.82099999999999995</c:v>
                </c:pt>
                <c:pt idx="20">
                  <c:v>0.77700000000000002</c:v>
                </c:pt>
                <c:pt idx="21">
                  <c:v>0.85899999999999999</c:v>
                </c:pt>
                <c:pt idx="22">
                  <c:v>1.032</c:v>
                </c:pt>
                <c:pt idx="23">
                  <c:v>1.0529999999999999</c:v>
                </c:pt>
                <c:pt idx="24">
                  <c:v>1.056</c:v>
                </c:pt>
                <c:pt idx="25">
                  <c:v>1.0589999999999999</c:v>
                </c:pt>
                <c:pt idx="26">
                  <c:v>1.056</c:v>
                </c:pt>
                <c:pt idx="27">
                  <c:v>1.042</c:v>
                </c:pt>
                <c:pt idx="28">
                  <c:v>0.95599999999999996</c:v>
                </c:pt>
                <c:pt idx="29">
                  <c:v>0.92600000000000005</c:v>
                </c:pt>
                <c:pt idx="30">
                  <c:v>0.83199999999999996</c:v>
                </c:pt>
                <c:pt idx="31">
                  <c:v>0.89500000000000002</c:v>
                </c:pt>
                <c:pt idx="32">
                  <c:v>0.84</c:v>
                </c:pt>
                <c:pt idx="33">
                  <c:v>0.84099999999999997</c:v>
                </c:pt>
                <c:pt idx="34">
                  <c:v>0.82</c:v>
                </c:pt>
                <c:pt idx="35">
                  <c:v>0.79100000000000004</c:v>
                </c:pt>
                <c:pt idx="36">
                  <c:v>0.83099999999999996</c:v>
                </c:pt>
                <c:pt idx="37">
                  <c:v>0.78</c:v>
                </c:pt>
                <c:pt idx="38">
                  <c:v>0.83699999999999997</c:v>
                </c:pt>
                <c:pt idx="39">
                  <c:v>0.84699999999999998</c:v>
                </c:pt>
                <c:pt idx="40">
                  <c:v>0.75600000000000001</c:v>
                </c:pt>
                <c:pt idx="41">
                  <c:v>0.74299999999999999</c:v>
                </c:pt>
                <c:pt idx="42">
                  <c:v>0.72299999999999998</c:v>
                </c:pt>
                <c:pt idx="43">
                  <c:v>0.73499999999999999</c:v>
                </c:pt>
                <c:pt idx="44">
                  <c:v>0.74</c:v>
                </c:pt>
                <c:pt idx="45">
                  <c:v>0.76100000000000001</c:v>
                </c:pt>
                <c:pt idx="46">
                  <c:v>0.79</c:v>
                </c:pt>
                <c:pt idx="47">
                  <c:v>0.82799999999999996</c:v>
                </c:pt>
                <c:pt idx="48">
                  <c:v>0.82099999999999995</c:v>
                </c:pt>
                <c:pt idx="49">
                  <c:v>0.82899999999999996</c:v>
                </c:pt>
                <c:pt idx="50">
                  <c:v>0.86299999999999999</c:v>
                </c:pt>
                <c:pt idx="51">
                  <c:v>0.871</c:v>
                </c:pt>
                <c:pt idx="52">
                  <c:v>0.84799999999999998</c:v>
                </c:pt>
                <c:pt idx="53">
                  <c:v>0.79200000000000004</c:v>
                </c:pt>
                <c:pt idx="54">
                  <c:v>0.81100000000000005</c:v>
                </c:pt>
                <c:pt idx="55">
                  <c:v>0.79700000000000004</c:v>
                </c:pt>
                <c:pt idx="56">
                  <c:v>0.82499999999999996</c:v>
                </c:pt>
                <c:pt idx="57">
                  <c:v>0.82399999999999995</c:v>
                </c:pt>
                <c:pt idx="58">
                  <c:v>0.82299999999999995</c:v>
                </c:pt>
                <c:pt idx="59">
                  <c:v>0.82299999999999995</c:v>
                </c:pt>
                <c:pt idx="60">
                  <c:v>0.83499999999999996</c:v>
                </c:pt>
                <c:pt idx="61">
                  <c:v>0.82899999999999996</c:v>
                </c:pt>
                <c:pt idx="62">
                  <c:v>0.81399999999999995</c:v>
                </c:pt>
                <c:pt idx="63">
                  <c:v>0.80500000000000005</c:v>
                </c:pt>
                <c:pt idx="64">
                  <c:v>0.81200000000000006</c:v>
                </c:pt>
                <c:pt idx="65">
                  <c:v>0.82399999999999995</c:v>
                </c:pt>
                <c:pt idx="66">
                  <c:v>0.79900000000000004</c:v>
                </c:pt>
                <c:pt idx="67">
                  <c:v>0.71899999999999997</c:v>
                </c:pt>
                <c:pt idx="68">
                  <c:v>0.746</c:v>
                </c:pt>
                <c:pt idx="69">
                  <c:v>0.80900000000000005</c:v>
                </c:pt>
                <c:pt idx="70">
                  <c:v>0.79500000000000004</c:v>
                </c:pt>
                <c:pt idx="71">
                  <c:v>0.78100000000000003</c:v>
                </c:pt>
                <c:pt idx="72">
                  <c:v>0.79900000000000004</c:v>
                </c:pt>
                <c:pt idx="73">
                  <c:v>0.79700000000000004</c:v>
                </c:pt>
                <c:pt idx="74">
                  <c:v>0.78300000000000003</c:v>
                </c:pt>
                <c:pt idx="75">
                  <c:v>0.79500000000000004</c:v>
                </c:pt>
                <c:pt idx="76">
                  <c:v>0.84</c:v>
                </c:pt>
                <c:pt idx="77">
                  <c:v>0.84899999999999998</c:v>
                </c:pt>
                <c:pt idx="78">
                  <c:v>0.88100000000000001</c:v>
                </c:pt>
                <c:pt idx="79">
                  <c:v>0.75600000000000001</c:v>
                </c:pt>
                <c:pt idx="80">
                  <c:v>0.879</c:v>
                </c:pt>
                <c:pt idx="81">
                  <c:v>0.89900000000000002</c:v>
                </c:pt>
                <c:pt idx="82">
                  <c:v>0.88</c:v>
                </c:pt>
                <c:pt idx="83">
                  <c:v>0.83099999999999996</c:v>
                </c:pt>
                <c:pt idx="84">
                  <c:v>0.72799999999999998</c:v>
                </c:pt>
                <c:pt idx="85">
                  <c:v>0.81299999999999994</c:v>
                </c:pt>
                <c:pt idx="86">
                  <c:v>0.91300000000000003</c:v>
                </c:pt>
                <c:pt idx="87">
                  <c:v>0.90100000000000002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C-4845-8DBF-35DF8F6E2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5460783"/>
        <c:axId val="1565461263"/>
      </c:lineChart>
      <c:catAx>
        <c:axId val="15654607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5461263"/>
        <c:crosses val="autoZero"/>
        <c:auto val="1"/>
        <c:lblAlgn val="ctr"/>
        <c:lblOffset val="100"/>
        <c:noMultiLvlLbl val="0"/>
      </c:catAx>
      <c:valAx>
        <c:axId val="156546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5460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228600</xdr:colOff>
      <xdr:row>12</xdr:row>
      <xdr:rowOff>52387</xdr:rowOff>
    </xdr:from>
    <xdr:to>
      <xdr:col>41</xdr:col>
      <xdr:colOff>533400</xdr:colOff>
      <xdr:row>26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136374-2DB7-CEB9-DB7A-A6E89B1C48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E50F1-B7E7-4416-9DFA-0284C454E583}">
  <dimension ref="A1:AC92"/>
  <sheetViews>
    <sheetView tabSelected="1" workbookViewId="0">
      <pane xSplit="1" ySplit="2" topLeftCell="P3" activePane="bottomRight" state="frozen"/>
      <selection pane="topRight" activeCell="B1" sqref="B1"/>
      <selection pane="bottomLeft" activeCell="A3" sqref="A3"/>
      <selection pane="bottomRight" activeCell="U90" sqref="U3:U90"/>
    </sheetView>
  </sheetViews>
  <sheetFormatPr defaultRowHeight="15" x14ac:dyDescent="0.25"/>
  <cols>
    <col min="1" max="1" width="9.42578125" bestFit="1" customWidth="1"/>
    <col min="2" max="2" width="11.42578125" bestFit="1" customWidth="1"/>
    <col min="3" max="4" width="11.42578125" customWidth="1"/>
    <col min="5" max="5" width="10.140625" customWidth="1"/>
    <col min="6" max="6" width="10.7109375" customWidth="1"/>
    <col min="8" max="8" width="10.7109375" bestFit="1" customWidth="1"/>
    <col min="9" max="9" width="14.28515625" bestFit="1" customWidth="1"/>
    <col min="10" max="10" width="10.140625" bestFit="1" customWidth="1"/>
    <col min="12" max="12" width="10.7109375" bestFit="1" customWidth="1"/>
    <col min="13" max="13" width="14.28515625" bestFit="1" customWidth="1"/>
    <col min="14" max="14" width="10.140625" bestFit="1" customWidth="1"/>
    <col min="15" max="15" width="9.28515625" customWidth="1"/>
  </cols>
  <sheetData>
    <row r="1" spans="1:29" x14ac:dyDescent="0.25">
      <c r="D1" s="1" t="s">
        <v>15</v>
      </c>
      <c r="E1" s="1" t="s">
        <v>2</v>
      </c>
      <c r="G1" s="1" t="s">
        <v>6</v>
      </c>
      <c r="K1" s="1" t="s">
        <v>11</v>
      </c>
      <c r="O1" s="1" t="s">
        <v>12</v>
      </c>
      <c r="Q1" s="1" t="s">
        <v>13</v>
      </c>
      <c r="S1" s="1" t="s">
        <v>14</v>
      </c>
      <c r="U1" t="s">
        <v>19</v>
      </c>
      <c r="X1" s="1" t="s">
        <v>20</v>
      </c>
      <c r="AA1" t="s">
        <v>22</v>
      </c>
      <c r="AB1" t="s">
        <v>24</v>
      </c>
      <c r="AC1" t="s">
        <v>25</v>
      </c>
    </row>
    <row r="2" spans="1:29" x14ac:dyDescent="0.25">
      <c r="A2" t="s">
        <v>0</v>
      </c>
      <c r="B2" t="s">
        <v>4</v>
      </c>
      <c r="C2" t="s">
        <v>21</v>
      </c>
      <c r="E2" t="s">
        <v>5</v>
      </c>
      <c r="F2" t="s">
        <v>3</v>
      </c>
      <c r="G2" t="s">
        <v>7</v>
      </c>
      <c r="H2" t="s">
        <v>8</v>
      </c>
      <c r="I2" t="s">
        <v>9</v>
      </c>
      <c r="J2" t="s">
        <v>10</v>
      </c>
      <c r="K2" t="s">
        <v>7</v>
      </c>
      <c r="L2" t="s">
        <v>8</v>
      </c>
      <c r="M2" t="s">
        <v>9</v>
      </c>
      <c r="N2" t="s">
        <v>10</v>
      </c>
      <c r="O2" t="s">
        <v>1</v>
      </c>
      <c r="P2" t="s">
        <v>3</v>
      </c>
      <c r="Q2" t="s">
        <v>1</v>
      </c>
      <c r="R2" t="s">
        <v>3</v>
      </c>
      <c r="S2" t="s">
        <v>1</v>
      </c>
      <c r="T2" s="1" t="s">
        <v>3</v>
      </c>
      <c r="U2" t="s">
        <v>16</v>
      </c>
      <c r="V2" t="s">
        <v>17</v>
      </c>
      <c r="W2" t="s">
        <v>18</v>
      </c>
      <c r="X2" t="s">
        <v>16</v>
      </c>
      <c r="Y2" t="s">
        <v>17</v>
      </c>
      <c r="Z2" t="s">
        <v>18</v>
      </c>
      <c r="AA2" t="s">
        <v>23</v>
      </c>
      <c r="AB2" t="s">
        <v>23</v>
      </c>
      <c r="AC2" t="s">
        <v>23</v>
      </c>
    </row>
    <row r="3" spans="1:29" x14ac:dyDescent="0.25">
      <c r="A3" s="2">
        <v>45778</v>
      </c>
      <c r="B3" s="4">
        <v>19160207</v>
      </c>
      <c r="C3" s="4">
        <v>1</v>
      </c>
      <c r="D3" s="4">
        <v>144.6</v>
      </c>
      <c r="E3" s="4">
        <v>0.5</v>
      </c>
      <c r="F3" s="4">
        <v>131.4</v>
      </c>
      <c r="G3" s="4">
        <v>0.5</v>
      </c>
      <c r="H3" s="4">
        <v>0</v>
      </c>
      <c r="I3" s="4">
        <v>0</v>
      </c>
      <c r="J3" s="4">
        <v>0</v>
      </c>
      <c r="K3" s="4">
        <v>0.4</v>
      </c>
      <c r="L3" s="4">
        <v>0</v>
      </c>
      <c r="M3" s="4">
        <v>3</v>
      </c>
      <c r="N3" s="4">
        <v>1.9</v>
      </c>
      <c r="O3" s="4">
        <f>SUM(G3:J3)</f>
        <v>0.5</v>
      </c>
      <c r="P3" s="4">
        <f>SUM(K3:N3)</f>
        <v>5.3</v>
      </c>
      <c r="Q3" s="4">
        <v>0</v>
      </c>
      <c r="R3" s="4">
        <v>127.2</v>
      </c>
      <c r="S3" s="3">
        <f>O3/(O3+Q3)</f>
        <v>1</v>
      </c>
      <c r="T3" s="7">
        <v>0.5</v>
      </c>
      <c r="U3">
        <v>0.33</v>
      </c>
      <c r="V3">
        <v>0.96</v>
      </c>
      <c r="W3">
        <v>0</v>
      </c>
      <c r="X3" s="5">
        <f t="shared" ref="X3:X28" si="0">MAX(1-U3,0)</f>
        <v>0.66999999999999993</v>
      </c>
      <c r="Y3" s="5">
        <f t="shared" ref="Y3:Z3" si="1">MAX(1-V3,0)*X3</f>
        <v>2.6800000000000022E-2</v>
      </c>
      <c r="Z3" s="5">
        <f t="shared" si="1"/>
        <v>2.6800000000000022E-2</v>
      </c>
      <c r="AA3">
        <v>0</v>
      </c>
      <c r="AB3">
        <v>0</v>
      </c>
      <c r="AC3">
        <v>0</v>
      </c>
    </row>
    <row r="4" spans="1:29" x14ac:dyDescent="0.25">
      <c r="A4" s="2">
        <v>45779</v>
      </c>
      <c r="B4" s="4">
        <v>19160207</v>
      </c>
      <c r="C4" s="4">
        <v>1</v>
      </c>
      <c r="D4" s="4">
        <v>135.19999999999999</v>
      </c>
      <c r="E4" s="4">
        <v>0.5</v>
      </c>
      <c r="F4" s="4">
        <v>131.4</v>
      </c>
      <c r="G4" s="4">
        <v>0.5</v>
      </c>
      <c r="H4" s="4">
        <v>0</v>
      </c>
      <c r="I4" s="4">
        <v>0</v>
      </c>
      <c r="J4" s="4">
        <v>0</v>
      </c>
      <c r="K4" s="4">
        <v>0.4</v>
      </c>
      <c r="L4" s="4">
        <v>0</v>
      </c>
      <c r="M4" s="4">
        <v>3.2</v>
      </c>
      <c r="N4" s="4">
        <v>0</v>
      </c>
      <c r="O4" s="4">
        <f t="shared" ref="O4:O7" si="2">SUM(G4:J4)</f>
        <v>0.5</v>
      </c>
      <c r="P4" s="4">
        <f t="shared" ref="P4:P7" si="3">SUM(K4:N4)</f>
        <v>3.6</v>
      </c>
      <c r="Q4" s="4">
        <v>0</v>
      </c>
      <c r="R4" s="4">
        <v>127.6</v>
      </c>
      <c r="S4" s="3">
        <f t="shared" ref="S4:S7" si="4">O4/(O4+Q4)</f>
        <v>1</v>
      </c>
      <c r="T4" s="7">
        <v>0.5</v>
      </c>
      <c r="U4">
        <v>0.28999999999999998</v>
      </c>
      <c r="V4">
        <v>0.96</v>
      </c>
      <c r="W4">
        <v>0</v>
      </c>
      <c r="X4" s="5">
        <f t="shared" si="0"/>
        <v>0.71</v>
      </c>
      <c r="Y4" s="5">
        <f t="shared" ref="Y4:Z4" si="5">MAX(1-V4,0)*X4</f>
        <v>2.8400000000000022E-2</v>
      </c>
      <c r="Z4" s="5">
        <f t="shared" si="5"/>
        <v>2.8400000000000022E-2</v>
      </c>
      <c r="AA4">
        <v>0</v>
      </c>
      <c r="AB4">
        <v>0</v>
      </c>
      <c r="AC4">
        <v>0</v>
      </c>
    </row>
    <row r="5" spans="1:29" x14ac:dyDescent="0.25">
      <c r="A5" s="2">
        <v>45780</v>
      </c>
      <c r="B5" s="4">
        <v>19160207</v>
      </c>
      <c r="C5" s="4">
        <v>1</v>
      </c>
      <c r="D5" s="4">
        <v>142.69999999999999</v>
      </c>
      <c r="E5" s="4">
        <v>0.5</v>
      </c>
      <c r="F5" s="4">
        <v>132.4</v>
      </c>
      <c r="G5" s="4">
        <v>0.5</v>
      </c>
      <c r="H5" s="4">
        <v>0</v>
      </c>
      <c r="I5" s="4">
        <v>0</v>
      </c>
      <c r="J5" s="4">
        <v>0</v>
      </c>
      <c r="K5" s="4">
        <v>0.4</v>
      </c>
      <c r="L5" s="4">
        <v>0</v>
      </c>
      <c r="M5" s="4">
        <v>2.2999999999999998</v>
      </c>
      <c r="N5" s="4">
        <v>0</v>
      </c>
      <c r="O5" s="4">
        <f t="shared" si="2"/>
        <v>0.5</v>
      </c>
      <c r="P5" s="4">
        <f t="shared" si="3"/>
        <v>2.6999999999999997</v>
      </c>
      <c r="Q5" s="4">
        <v>0</v>
      </c>
      <c r="R5" s="4">
        <v>161.5</v>
      </c>
      <c r="S5" s="3">
        <f t="shared" si="4"/>
        <v>1</v>
      </c>
      <c r="T5" s="7">
        <v>0.5</v>
      </c>
      <c r="U5">
        <v>0.3</v>
      </c>
      <c r="V5">
        <v>0.97</v>
      </c>
      <c r="W5">
        <v>0</v>
      </c>
      <c r="X5" s="5">
        <f t="shared" si="0"/>
        <v>0.7</v>
      </c>
      <c r="Y5" s="5">
        <f t="shared" ref="Y5:Z5" si="6">MAX(1-V5,0)*X5</f>
        <v>2.1000000000000019E-2</v>
      </c>
      <c r="Z5" s="5">
        <f t="shared" si="6"/>
        <v>2.1000000000000019E-2</v>
      </c>
      <c r="AA5">
        <v>0.79800000000000004</v>
      </c>
      <c r="AB5">
        <v>0</v>
      </c>
      <c r="AC5">
        <v>0</v>
      </c>
    </row>
    <row r="6" spans="1:29" x14ac:dyDescent="0.25">
      <c r="A6" s="2">
        <v>45781</v>
      </c>
      <c r="B6" s="4">
        <v>18880601</v>
      </c>
      <c r="C6" s="4">
        <v>0.77</v>
      </c>
      <c r="D6" s="4">
        <v>130.1</v>
      </c>
      <c r="E6" s="4">
        <v>112.2</v>
      </c>
      <c r="F6" s="4">
        <v>21.7</v>
      </c>
      <c r="G6" s="4">
        <v>0.5</v>
      </c>
      <c r="H6" s="4">
        <v>0</v>
      </c>
      <c r="I6" s="4">
        <v>0</v>
      </c>
      <c r="J6" s="4">
        <v>3</v>
      </c>
      <c r="K6" s="4">
        <v>0.4</v>
      </c>
      <c r="L6" s="4">
        <v>0</v>
      </c>
      <c r="M6" s="4">
        <v>0.8</v>
      </c>
      <c r="N6" s="4">
        <v>0</v>
      </c>
      <c r="O6" s="4">
        <f t="shared" si="2"/>
        <v>3.5</v>
      </c>
      <c r="P6" s="4">
        <f t="shared" si="3"/>
        <v>1.2000000000000002</v>
      </c>
      <c r="Q6" s="4">
        <v>111.1</v>
      </c>
      <c r="R6" s="4">
        <v>21.2</v>
      </c>
      <c r="S6" s="3">
        <f>O6/(O6+Q6)</f>
        <v>3.0541012216404886E-2</v>
      </c>
      <c r="T6" s="7">
        <v>0.5</v>
      </c>
      <c r="U6">
        <v>0.31</v>
      </c>
      <c r="V6">
        <v>0.99</v>
      </c>
      <c r="W6">
        <v>0</v>
      </c>
      <c r="X6" s="5">
        <f t="shared" si="0"/>
        <v>0.69</v>
      </c>
      <c r="Y6" s="5">
        <f t="shared" ref="Y6:Z6" si="7">MAX(1-V6,0)*X6</f>
        <v>6.900000000000006E-3</v>
      </c>
      <c r="Z6" s="5">
        <f t="shared" si="7"/>
        <v>6.900000000000006E-3</v>
      </c>
      <c r="AA6">
        <v>0.79800000000000004</v>
      </c>
      <c r="AB6">
        <v>0</v>
      </c>
      <c r="AC6">
        <v>0</v>
      </c>
    </row>
    <row r="7" spans="1:29" x14ac:dyDescent="0.25">
      <c r="A7" s="2">
        <v>45782</v>
      </c>
      <c r="B7" s="4">
        <v>18851002</v>
      </c>
      <c r="C7" s="4">
        <v>0.06</v>
      </c>
      <c r="D7" s="4">
        <v>152.1</v>
      </c>
      <c r="E7" s="4">
        <v>141.19999999999999</v>
      </c>
      <c r="F7" s="4">
        <v>141.19999999999999</v>
      </c>
      <c r="G7" s="4">
        <v>0</v>
      </c>
      <c r="H7" s="4">
        <v>0</v>
      </c>
      <c r="I7" s="4">
        <v>0.4</v>
      </c>
      <c r="J7" s="4">
        <v>0</v>
      </c>
      <c r="K7" s="4">
        <v>0.4</v>
      </c>
      <c r="L7" s="4">
        <v>0</v>
      </c>
      <c r="M7" s="4">
        <v>0</v>
      </c>
      <c r="N7" s="4">
        <v>0.4</v>
      </c>
      <c r="O7" s="4">
        <f t="shared" si="2"/>
        <v>0.4</v>
      </c>
      <c r="P7" s="4">
        <f t="shared" si="3"/>
        <v>0.8</v>
      </c>
      <c r="Q7" s="4">
        <v>140.30000000000001</v>
      </c>
      <c r="R7" s="4">
        <v>0</v>
      </c>
      <c r="S7" s="3">
        <f t="shared" si="4"/>
        <v>2.8429282160625444E-3</v>
      </c>
      <c r="T7" s="6">
        <f t="shared" ref="T7" si="8">P7/(P7+R7)</f>
        <v>1</v>
      </c>
      <c r="U7">
        <v>0.32</v>
      </c>
      <c r="V7">
        <v>1</v>
      </c>
      <c r="W7">
        <v>0</v>
      </c>
      <c r="X7" s="5">
        <f t="shared" si="0"/>
        <v>0.67999999999999994</v>
      </c>
      <c r="Y7" s="5">
        <f t="shared" ref="Y7:Z7" si="9">MAX(1-V7,0)*X7</f>
        <v>0</v>
      </c>
      <c r="Z7" s="5">
        <f t="shared" si="9"/>
        <v>0</v>
      </c>
      <c r="AA7">
        <v>0.84799999999999998</v>
      </c>
      <c r="AB7">
        <v>0</v>
      </c>
      <c r="AC7">
        <v>0</v>
      </c>
    </row>
    <row r="8" spans="1:29" x14ac:dyDescent="0.25">
      <c r="A8" s="2">
        <v>45783</v>
      </c>
      <c r="B8" s="4">
        <v>18960928</v>
      </c>
      <c r="C8" s="4">
        <v>7.0000000000000007E-2</v>
      </c>
      <c r="D8" s="4">
        <v>130.30000000000001</v>
      </c>
      <c r="E8" s="4">
        <v>103.3</v>
      </c>
      <c r="F8" s="4">
        <v>29.1</v>
      </c>
      <c r="G8" s="4">
        <v>0.4</v>
      </c>
      <c r="H8" s="4">
        <v>0</v>
      </c>
      <c r="I8" s="4">
        <v>0</v>
      </c>
      <c r="J8" s="4">
        <v>10</v>
      </c>
      <c r="K8" s="4">
        <v>0</v>
      </c>
      <c r="L8" s="4">
        <v>0</v>
      </c>
      <c r="M8" s="4">
        <v>0.4</v>
      </c>
      <c r="N8" s="4">
        <v>0</v>
      </c>
      <c r="O8" s="4">
        <f t="shared" ref="O8:O90" si="10">SUM(G8:J8)</f>
        <v>10.4</v>
      </c>
      <c r="P8" s="4">
        <f t="shared" ref="P8:P90" si="11">SUM(K8:N8)</f>
        <v>0.4</v>
      </c>
      <c r="Q8" s="4">
        <v>102.6</v>
      </c>
      <c r="R8" s="4">
        <v>29</v>
      </c>
      <c r="S8" s="3">
        <f t="shared" ref="S8:S90" si="12">O8/(O8+Q8)</f>
        <v>9.2035398230088494E-2</v>
      </c>
      <c r="T8" s="7">
        <v>0.5</v>
      </c>
      <c r="U8">
        <v>0.33</v>
      </c>
      <c r="V8">
        <v>1</v>
      </c>
      <c r="W8">
        <v>0</v>
      </c>
      <c r="X8" s="5">
        <f t="shared" si="0"/>
        <v>0.66999999999999993</v>
      </c>
      <c r="Y8" s="5">
        <f t="shared" ref="Y8:Z8" si="13">MAX(1-V8,0)*X8</f>
        <v>0</v>
      </c>
      <c r="Z8" s="5">
        <f t="shared" si="13"/>
        <v>0</v>
      </c>
      <c r="AA8">
        <v>0.876</v>
      </c>
      <c r="AB8">
        <v>0</v>
      </c>
      <c r="AC8">
        <v>0</v>
      </c>
    </row>
    <row r="9" spans="1:29" x14ac:dyDescent="0.25">
      <c r="A9" s="2">
        <v>45784</v>
      </c>
      <c r="B9" s="4">
        <v>18851002</v>
      </c>
      <c r="C9" s="4">
        <v>0.06</v>
      </c>
      <c r="D9" s="4">
        <v>129.6</v>
      </c>
      <c r="E9" s="4">
        <v>118.7</v>
      </c>
      <c r="F9" s="4">
        <v>13.3</v>
      </c>
      <c r="G9" s="4">
        <v>0.4</v>
      </c>
      <c r="H9" s="4">
        <v>1.6</v>
      </c>
      <c r="I9" s="4">
        <v>0</v>
      </c>
      <c r="J9" s="4">
        <v>0.4</v>
      </c>
      <c r="K9" s="4">
        <v>0.6</v>
      </c>
      <c r="L9" s="4">
        <v>1.8</v>
      </c>
      <c r="M9" s="4">
        <v>0.4</v>
      </c>
      <c r="N9" s="4">
        <v>0</v>
      </c>
      <c r="O9" s="4">
        <f t="shared" si="10"/>
        <v>2.4</v>
      </c>
      <c r="P9" s="4">
        <f t="shared" si="11"/>
        <v>2.8</v>
      </c>
      <c r="Q9" s="4">
        <v>116.3</v>
      </c>
      <c r="R9" s="4">
        <v>12.3</v>
      </c>
      <c r="S9" s="3">
        <f t="shared" si="12"/>
        <v>2.0219039595619208E-2</v>
      </c>
      <c r="T9" s="7">
        <v>0.5</v>
      </c>
      <c r="U9">
        <v>0.31</v>
      </c>
      <c r="V9">
        <v>1</v>
      </c>
      <c r="W9">
        <v>0</v>
      </c>
      <c r="X9" s="5">
        <f t="shared" si="0"/>
        <v>0.69</v>
      </c>
      <c r="Y9" s="5">
        <f t="shared" ref="Y9:Z9" si="14">MAX(1-V9,0)*X9</f>
        <v>0</v>
      </c>
      <c r="Z9" s="5">
        <f t="shared" si="14"/>
        <v>0</v>
      </c>
      <c r="AA9">
        <v>0.88500000000000001</v>
      </c>
      <c r="AB9">
        <v>0</v>
      </c>
      <c r="AC9">
        <v>0</v>
      </c>
    </row>
    <row r="10" spans="1:29" x14ac:dyDescent="0.25">
      <c r="A10" s="2">
        <v>45785</v>
      </c>
      <c r="B10" s="4">
        <v>18851002</v>
      </c>
      <c r="C10" s="4">
        <v>0.06</v>
      </c>
      <c r="D10" s="4">
        <v>220</v>
      </c>
      <c r="E10" s="4">
        <v>209.1</v>
      </c>
      <c r="F10" s="4">
        <v>2.2000000000000002</v>
      </c>
      <c r="G10" s="4">
        <v>0.4</v>
      </c>
      <c r="H10" s="4">
        <v>2.8</v>
      </c>
      <c r="I10" s="4">
        <v>0</v>
      </c>
      <c r="J10" s="4">
        <v>2.2999999999999998</v>
      </c>
      <c r="K10" s="4">
        <v>1.9</v>
      </c>
      <c r="L10" s="4">
        <v>0</v>
      </c>
      <c r="M10" s="4">
        <v>0.4</v>
      </c>
      <c r="N10" s="4">
        <v>49.6</v>
      </c>
      <c r="O10" s="4">
        <f t="shared" si="10"/>
        <v>5.5</v>
      </c>
      <c r="P10" s="4">
        <f t="shared" si="11"/>
        <v>51.9</v>
      </c>
      <c r="Q10" s="4">
        <v>205.5</v>
      </c>
      <c r="R10" s="4">
        <v>0.3</v>
      </c>
      <c r="S10" s="3">
        <f t="shared" si="12"/>
        <v>2.6066350710900472E-2</v>
      </c>
      <c r="T10" s="6">
        <f t="shared" ref="T10:T90" si="15">P10/(P10+R10)</f>
        <v>0.99425287356321845</v>
      </c>
      <c r="U10">
        <v>0.5</v>
      </c>
      <c r="V10">
        <v>1</v>
      </c>
      <c r="W10">
        <v>0</v>
      </c>
      <c r="X10" s="5">
        <f t="shared" si="0"/>
        <v>0.5</v>
      </c>
      <c r="Y10" s="5">
        <f t="shared" ref="Y10:Z10" si="16">MAX(1-V10,0)*X10</f>
        <v>0</v>
      </c>
      <c r="Z10" s="5">
        <f t="shared" si="16"/>
        <v>0</v>
      </c>
      <c r="AA10">
        <v>0.92100000000000004</v>
      </c>
      <c r="AB10">
        <v>0</v>
      </c>
      <c r="AC10">
        <v>0</v>
      </c>
    </row>
    <row r="11" spans="1:29" x14ac:dyDescent="0.25">
      <c r="A11" s="2">
        <v>45786</v>
      </c>
      <c r="B11" s="4">
        <v>18851002</v>
      </c>
      <c r="C11" s="4">
        <v>0.04</v>
      </c>
      <c r="D11" s="4">
        <v>230.1</v>
      </c>
      <c r="E11" s="4">
        <v>223.4</v>
      </c>
      <c r="F11" s="4">
        <v>78.3</v>
      </c>
      <c r="G11" s="4">
        <v>1</v>
      </c>
      <c r="H11" s="4">
        <v>3.2</v>
      </c>
      <c r="I11" s="4">
        <v>0</v>
      </c>
      <c r="J11" s="4">
        <v>0.3</v>
      </c>
      <c r="K11" s="4">
        <v>2.7</v>
      </c>
      <c r="L11" s="4">
        <v>0</v>
      </c>
      <c r="M11" s="4">
        <v>0.4</v>
      </c>
      <c r="N11" s="4">
        <v>0</v>
      </c>
      <c r="O11" s="4">
        <f t="shared" si="10"/>
        <v>4.5</v>
      </c>
      <c r="P11" s="4">
        <f t="shared" si="11"/>
        <v>3.1</v>
      </c>
      <c r="Q11" s="4">
        <v>218.9</v>
      </c>
      <c r="R11" s="4">
        <v>77.5</v>
      </c>
      <c r="S11" s="3">
        <f t="shared" si="12"/>
        <v>2.0143240823634737E-2</v>
      </c>
      <c r="T11" s="7">
        <v>0.5</v>
      </c>
      <c r="U11">
        <v>0.33</v>
      </c>
      <c r="V11">
        <v>1</v>
      </c>
      <c r="W11">
        <v>0</v>
      </c>
      <c r="X11" s="5">
        <f t="shared" si="0"/>
        <v>0.66999999999999993</v>
      </c>
      <c r="Y11" s="5">
        <f t="shared" ref="Y11:Z11" si="17">MAX(1-V11,0)*X11</f>
        <v>0</v>
      </c>
      <c r="Z11" s="5">
        <f t="shared" si="17"/>
        <v>0</v>
      </c>
      <c r="AA11">
        <v>0.92400000000000004</v>
      </c>
      <c r="AB11">
        <v>0</v>
      </c>
      <c r="AC11">
        <v>0</v>
      </c>
    </row>
    <row r="12" spans="1:29" x14ac:dyDescent="0.25">
      <c r="A12" s="2">
        <v>45787</v>
      </c>
      <c r="B12" s="4">
        <v>19160207</v>
      </c>
      <c r="C12" s="4">
        <v>1</v>
      </c>
      <c r="D12" s="4">
        <v>173.2</v>
      </c>
      <c r="E12" s="4">
        <v>59.2</v>
      </c>
      <c r="F12" s="4">
        <v>255.5</v>
      </c>
      <c r="G12" s="4">
        <v>2.2999999999999998</v>
      </c>
      <c r="H12" s="4">
        <v>3.2</v>
      </c>
      <c r="I12" s="4">
        <v>3.5</v>
      </c>
      <c r="J12" s="4">
        <v>9.6</v>
      </c>
      <c r="K12" s="4">
        <v>1.4</v>
      </c>
      <c r="L12" s="4">
        <v>0</v>
      </c>
      <c r="M12" s="4">
        <v>51</v>
      </c>
      <c r="N12" s="4">
        <v>0</v>
      </c>
      <c r="O12" s="4">
        <f t="shared" si="10"/>
        <v>18.600000000000001</v>
      </c>
      <c r="P12" s="4">
        <f t="shared" si="11"/>
        <v>52.4</v>
      </c>
      <c r="Q12" s="4">
        <v>40.5</v>
      </c>
      <c r="R12" s="4">
        <v>218.3</v>
      </c>
      <c r="S12" s="3">
        <f t="shared" si="12"/>
        <v>0.31472081218274112</v>
      </c>
      <c r="T12" s="7">
        <v>0.5</v>
      </c>
      <c r="U12">
        <v>0.32</v>
      </c>
      <c r="V12">
        <v>0.75</v>
      </c>
      <c r="W12">
        <v>0</v>
      </c>
      <c r="X12" s="5">
        <f t="shared" si="0"/>
        <v>0.67999999999999994</v>
      </c>
      <c r="Y12" s="5">
        <f t="shared" ref="Y12:Z12" si="18">MAX(1-V12,0)*X12</f>
        <v>0.16999999999999998</v>
      </c>
      <c r="Z12" s="5">
        <f t="shared" si="18"/>
        <v>0.16999999999999998</v>
      </c>
      <c r="AA12">
        <v>1.048</v>
      </c>
      <c r="AB12">
        <v>6.4000000000000001E-2</v>
      </c>
      <c r="AC12">
        <v>6.7000000000000004E-2</v>
      </c>
    </row>
    <row r="13" spans="1:29" x14ac:dyDescent="0.25">
      <c r="A13" s="2">
        <v>45788</v>
      </c>
      <c r="B13" s="4">
        <v>19160207</v>
      </c>
      <c r="C13" s="4">
        <v>1</v>
      </c>
      <c r="D13" s="4">
        <v>375.8</v>
      </c>
      <c r="E13" s="4">
        <v>97.7</v>
      </c>
      <c r="F13" s="4">
        <v>243</v>
      </c>
      <c r="G13" s="4">
        <v>3.7</v>
      </c>
      <c r="H13" s="4">
        <v>3.2</v>
      </c>
      <c r="I13" s="4">
        <v>0</v>
      </c>
      <c r="J13" s="4">
        <v>8.9</v>
      </c>
      <c r="K13" s="4">
        <v>0</v>
      </c>
      <c r="L13" s="4">
        <v>0</v>
      </c>
      <c r="M13" s="4">
        <v>50.7</v>
      </c>
      <c r="N13" s="4">
        <v>3</v>
      </c>
      <c r="O13" s="4">
        <f t="shared" si="10"/>
        <v>15.8</v>
      </c>
      <c r="P13" s="4">
        <f t="shared" si="11"/>
        <v>53.7</v>
      </c>
      <c r="Q13" s="4">
        <v>81.900000000000006</v>
      </c>
      <c r="R13" s="4">
        <v>189.3</v>
      </c>
      <c r="S13" s="3">
        <f t="shared" si="12"/>
        <v>0.1617195496417605</v>
      </c>
      <c r="T13" s="7">
        <v>0.5</v>
      </c>
      <c r="U13">
        <v>0.3</v>
      </c>
      <c r="V13">
        <v>0.66</v>
      </c>
      <c r="W13">
        <f>1-AC13</f>
        <v>0.46099999999999997</v>
      </c>
      <c r="X13" s="5">
        <f t="shared" si="0"/>
        <v>0.7</v>
      </c>
      <c r="Y13" s="5">
        <f t="shared" ref="Y13:Z13" si="19">MAX(1-V13,0)*X13</f>
        <v>0.23799999999999996</v>
      </c>
      <c r="Z13" s="5">
        <f t="shared" si="19"/>
        <v>0.12828199999999998</v>
      </c>
      <c r="AA13">
        <v>0.85399999999999998</v>
      </c>
      <c r="AB13">
        <v>0.63100000000000001</v>
      </c>
      <c r="AC13">
        <v>0.53900000000000003</v>
      </c>
    </row>
    <row r="14" spans="1:29" x14ac:dyDescent="0.25">
      <c r="A14" s="2">
        <v>45789</v>
      </c>
      <c r="B14" s="4">
        <v>19160207</v>
      </c>
      <c r="C14" s="4">
        <v>1</v>
      </c>
      <c r="D14" s="4">
        <v>483.8</v>
      </c>
      <c r="E14" s="4">
        <v>324.60000000000002</v>
      </c>
      <c r="F14" s="4">
        <v>53.4</v>
      </c>
      <c r="G14" s="4">
        <v>5.7</v>
      </c>
      <c r="H14" s="4">
        <v>2.7</v>
      </c>
      <c r="I14" s="4">
        <v>38.299999999999997</v>
      </c>
      <c r="J14" s="4">
        <v>17.399999999999999</v>
      </c>
      <c r="K14" s="4">
        <v>3.3</v>
      </c>
      <c r="L14" s="4">
        <v>0.5</v>
      </c>
      <c r="M14" s="4">
        <v>21.9</v>
      </c>
      <c r="N14" s="4">
        <v>0</v>
      </c>
      <c r="O14" s="4">
        <f t="shared" si="10"/>
        <v>64.099999999999994</v>
      </c>
      <c r="P14" s="4">
        <f t="shared" si="11"/>
        <v>25.7</v>
      </c>
      <c r="Q14" s="4">
        <v>260.5</v>
      </c>
      <c r="R14" s="4">
        <v>32.9</v>
      </c>
      <c r="S14" s="3">
        <f t="shared" si="12"/>
        <v>0.19747381392483052</v>
      </c>
      <c r="T14" s="7">
        <v>0.5</v>
      </c>
      <c r="U14">
        <v>0.33</v>
      </c>
      <c r="V14">
        <v>0.65</v>
      </c>
      <c r="W14">
        <f t="shared" ref="W14:W77" si="20">1-AC14</f>
        <v>0.42600000000000005</v>
      </c>
      <c r="X14" s="5">
        <f t="shared" si="0"/>
        <v>0.66999999999999993</v>
      </c>
      <c r="Y14" s="5">
        <f t="shared" ref="Y14:Z14" si="21">MAX(1-V14,0)*X14</f>
        <v>0.23449999999999996</v>
      </c>
      <c r="Z14" s="5">
        <f t="shared" si="21"/>
        <v>0.13460299999999997</v>
      </c>
      <c r="AA14">
        <v>0.89300000000000002</v>
      </c>
      <c r="AB14">
        <v>0.64300000000000002</v>
      </c>
      <c r="AC14">
        <v>0.57399999999999995</v>
      </c>
    </row>
    <row r="15" spans="1:29" x14ac:dyDescent="0.25">
      <c r="A15" s="2">
        <v>45790</v>
      </c>
      <c r="B15" s="4">
        <v>19160207</v>
      </c>
      <c r="C15" s="4">
        <v>1</v>
      </c>
      <c r="D15" s="4">
        <v>563.70000000000005</v>
      </c>
      <c r="E15" s="4">
        <v>343.5</v>
      </c>
      <c r="F15" s="4">
        <v>122.5</v>
      </c>
      <c r="G15" s="4">
        <v>5.7</v>
      </c>
      <c r="H15" s="4">
        <v>2.7</v>
      </c>
      <c r="I15" s="4">
        <v>54.6</v>
      </c>
      <c r="J15" s="4">
        <v>20.3</v>
      </c>
      <c r="K15" s="4">
        <v>3.3</v>
      </c>
      <c r="L15" s="4">
        <v>0.5</v>
      </c>
      <c r="M15" s="4">
        <v>29.8</v>
      </c>
      <c r="N15" s="4">
        <v>0</v>
      </c>
      <c r="O15" s="4">
        <f t="shared" si="10"/>
        <v>83.3</v>
      </c>
      <c r="P15" s="4">
        <f t="shared" si="11"/>
        <v>33.6</v>
      </c>
      <c r="Q15" s="4">
        <v>260.2</v>
      </c>
      <c r="R15" s="4">
        <v>88.8</v>
      </c>
      <c r="S15" s="3">
        <f t="shared" si="12"/>
        <v>0.24250363901018923</v>
      </c>
      <c r="T15" s="7">
        <v>0.5</v>
      </c>
      <c r="U15">
        <v>0.36</v>
      </c>
      <c r="V15">
        <v>0.61</v>
      </c>
      <c r="W15">
        <f t="shared" si="20"/>
        <v>0.44999999999999996</v>
      </c>
      <c r="X15" s="5">
        <f t="shared" si="0"/>
        <v>0.64</v>
      </c>
      <c r="Y15" s="5">
        <f t="shared" ref="Y15:Z15" si="22">MAX(1-V15,0)*X15</f>
        <v>0.24960000000000002</v>
      </c>
      <c r="Z15" s="5">
        <f t="shared" si="22"/>
        <v>0.13728000000000001</v>
      </c>
      <c r="AA15">
        <v>0.90300000000000002</v>
      </c>
      <c r="AB15">
        <v>0.60899999999999999</v>
      </c>
      <c r="AC15">
        <v>0.55000000000000004</v>
      </c>
    </row>
    <row r="16" spans="1:29" x14ac:dyDescent="0.25">
      <c r="A16" s="2">
        <v>45791</v>
      </c>
      <c r="B16" s="4">
        <v>19160207</v>
      </c>
      <c r="C16" s="4">
        <v>1</v>
      </c>
      <c r="D16" s="4">
        <v>619.70000000000005</v>
      </c>
      <c r="E16" s="4">
        <v>392.7</v>
      </c>
      <c r="F16" s="4">
        <v>121.3</v>
      </c>
      <c r="G16" s="4">
        <v>6.5</v>
      </c>
      <c r="H16" s="4">
        <v>3.2</v>
      </c>
      <c r="I16" s="4">
        <v>82.4</v>
      </c>
      <c r="J16" s="4">
        <v>29.4</v>
      </c>
      <c r="K16" s="4">
        <v>2.5</v>
      </c>
      <c r="L16" s="4">
        <v>0</v>
      </c>
      <c r="M16" s="4">
        <v>45.8</v>
      </c>
      <c r="N16" s="4">
        <v>0</v>
      </c>
      <c r="O16" s="4">
        <f t="shared" si="10"/>
        <v>121.5</v>
      </c>
      <c r="P16" s="4">
        <f t="shared" si="11"/>
        <v>48.3</v>
      </c>
      <c r="Q16" s="4">
        <v>271.3</v>
      </c>
      <c r="R16" s="4">
        <v>81.5</v>
      </c>
      <c r="S16" s="3">
        <f t="shared" si="12"/>
        <v>0.30931771894093685</v>
      </c>
      <c r="T16" s="7">
        <v>0.5</v>
      </c>
      <c r="U16">
        <v>0.33</v>
      </c>
      <c r="V16">
        <v>0.55000000000000004</v>
      </c>
      <c r="W16">
        <f t="shared" si="20"/>
        <v>9.8999999999999977E-2</v>
      </c>
      <c r="X16" s="5">
        <f t="shared" si="0"/>
        <v>0.66999999999999993</v>
      </c>
      <c r="Y16" s="5">
        <f t="shared" ref="Y16:Z16" si="23">MAX(1-V16,0)*X16</f>
        <v>0.30149999999999993</v>
      </c>
      <c r="Z16" s="5">
        <f t="shared" si="23"/>
        <v>0.27165149999999993</v>
      </c>
      <c r="AA16">
        <v>1.0229999999999999</v>
      </c>
      <c r="AB16">
        <v>0.89</v>
      </c>
      <c r="AC16">
        <v>0.90100000000000002</v>
      </c>
    </row>
    <row r="17" spans="1:29" x14ac:dyDescent="0.25">
      <c r="A17" s="2">
        <v>45792</v>
      </c>
      <c r="B17" s="4">
        <v>19160207</v>
      </c>
      <c r="C17" s="4">
        <v>1</v>
      </c>
      <c r="D17" s="4">
        <v>850.6</v>
      </c>
      <c r="E17" s="4">
        <v>330.2</v>
      </c>
      <c r="F17" s="4">
        <v>166.8</v>
      </c>
      <c r="G17" s="4">
        <v>0.4</v>
      </c>
      <c r="H17" s="4">
        <v>32.700000000000003</v>
      </c>
      <c r="I17" s="4">
        <v>78.400000000000006</v>
      </c>
      <c r="J17" s="4">
        <v>29.4</v>
      </c>
      <c r="K17" s="4">
        <v>6.6</v>
      </c>
      <c r="L17" s="4">
        <v>16.8</v>
      </c>
      <c r="M17" s="4">
        <v>48.9</v>
      </c>
      <c r="N17" s="4">
        <v>2.8</v>
      </c>
      <c r="O17" s="4">
        <f t="shared" si="10"/>
        <v>140.9</v>
      </c>
      <c r="P17" s="4">
        <f t="shared" si="11"/>
        <v>75.099999999999994</v>
      </c>
      <c r="Q17" s="4">
        <v>189.7</v>
      </c>
      <c r="R17" s="4">
        <v>91.6</v>
      </c>
      <c r="S17" s="3">
        <f t="shared" si="12"/>
        <v>0.426194797338173</v>
      </c>
      <c r="T17" s="6">
        <f t="shared" si="15"/>
        <v>0.45050989802039593</v>
      </c>
      <c r="U17">
        <v>0.23</v>
      </c>
      <c r="V17">
        <v>0.52</v>
      </c>
      <c r="W17">
        <f t="shared" si="20"/>
        <v>0.10599999999999998</v>
      </c>
      <c r="X17" s="5">
        <f t="shared" si="0"/>
        <v>0.77</v>
      </c>
      <c r="Y17" s="5">
        <f t="shared" ref="Y17:Z17" si="24">MAX(1-V17,0)*X17</f>
        <v>0.36959999999999998</v>
      </c>
      <c r="Z17" s="5">
        <f t="shared" si="24"/>
        <v>0.3304224</v>
      </c>
      <c r="AA17">
        <v>0.93</v>
      </c>
      <c r="AB17">
        <v>0.92900000000000005</v>
      </c>
      <c r="AC17">
        <v>0.89400000000000002</v>
      </c>
    </row>
    <row r="18" spans="1:29" x14ac:dyDescent="0.25">
      <c r="A18" s="2">
        <v>45793</v>
      </c>
      <c r="B18" s="4">
        <v>19160207</v>
      </c>
      <c r="C18" s="4">
        <v>1</v>
      </c>
      <c r="D18" s="4">
        <v>567.1</v>
      </c>
      <c r="E18" s="4">
        <v>310.77999999999997</v>
      </c>
      <c r="F18" s="4">
        <v>167.3</v>
      </c>
      <c r="G18" s="4">
        <v>0</v>
      </c>
      <c r="H18" s="4">
        <v>34</v>
      </c>
      <c r="I18" s="4">
        <v>80</v>
      </c>
      <c r="J18" s="4">
        <v>28.8</v>
      </c>
      <c r="K18" s="4">
        <v>0</v>
      </c>
      <c r="L18" s="4">
        <v>32.4</v>
      </c>
      <c r="M18" s="4">
        <v>52</v>
      </c>
      <c r="N18" s="4">
        <v>1.2</v>
      </c>
      <c r="O18" s="4">
        <f t="shared" si="10"/>
        <v>142.80000000000001</v>
      </c>
      <c r="P18" s="4">
        <f t="shared" si="11"/>
        <v>85.600000000000009</v>
      </c>
      <c r="Q18" s="4">
        <v>167.8</v>
      </c>
      <c r="R18" s="4">
        <v>81.8</v>
      </c>
      <c r="S18" s="3">
        <f t="shared" si="12"/>
        <v>0.45975531229877659</v>
      </c>
      <c r="T18" s="6">
        <f t="shared" si="15"/>
        <v>0.51135005973715653</v>
      </c>
      <c r="U18">
        <v>0.16</v>
      </c>
      <c r="V18">
        <v>0.5</v>
      </c>
      <c r="W18">
        <f t="shared" si="20"/>
        <v>0.10799999999999998</v>
      </c>
      <c r="X18" s="5">
        <f t="shared" si="0"/>
        <v>0.84</v>
      </c>
      <c r="Y18" s="5">
        <f t="shared" ref="Y18:Z18" si="25">MAX(1-V18,0)*X18</f>
        <v>0.42</v>
      </c>
      <c r="Z18" s="5">
        <f t="shared" si="25"/>
        <v>0.37463999999999997</v>
      </c>
      <c r="AA18">
        <v>0.91500000000000004</v>
      </c>
      <c r="AB18">
        <v>0.93400000000000005</v>
      </c>
      <c r="AC18">
        <v>0.89200000000000002</v>
      </c>
    </row>
    <row r="19" spans="1:29" x14ac:dyDescent="0.25">
      <c r="A19" s="2">
        <v>45794</v>
      </c>
      <c r="B19" s="4">
        <v>19160207</v>
      </c>
      <c r="C19" s="4">
        <v>1</v>
      </c>
      <c r="D19" s="4">
        <v>532.6</v>
      </c>
      <c r="E19" s="4">
        <v>340.1</v>
      </c>
      <c r="F19" s="4">
        <v>116.9</v>
      </c>
      <c r="G19" s="4">
        <v>0</v>
      </c>
      <c r="H19" s="4">
        <v>32.6</v>
      </c>
      <c r="I19" s="4">
        <v>82.1</v>
      </c>
      <c r="J19" s="4">
        <v>28.6</v>
      </c>
      <c r="K19" s="4">
        <v>0</v>
      </c>
      <c r="L19" s="4">
        <v>12.4</v>
      </c>
      <c r="M19" s="4">
        <v>33.299999999999997</v>
      </c>
      <c r="N19" s="4">
        <v>5.7</v>
      </c>
      <c r="O19" s="4">
        <f t="shared" si="10"/>
        <v>143.29999999999998</v>
      </c>
      <c r="P19" s="4">
        <f t="shared" si="11"/>
        <v>51.4</v>
      </c>
      <c r="Q19" s="4">
        <v>196.8</v>
      </c>
      <c r="R19" s="4">
        <v>65.5</v>
      </c>
      <c r="S19" s="3">
        <f t="shared" si="12"/>
        <v>0.42134666274625104</v>
      </c>
      <c r="T19" s="6">
        <f t="shared" si="15"/>
        <v>0.43969204448246363</v>
      </c>
      <c r="U19">
        <v>0.19</v>
      </c>
      <c r="V19">
        <v>0.5</v>
      </c>
      <c r="W19">
        <f t="shared" si="20"/>
        <v>0.20299999999999996</v>
      </c>
      <c r="X19" s="5">
        <f t="shared" si="0"/>
        <v>0.81</v>
      </c>
      <c r="Y19" s="5">
        <f t="shared" ref="Y19:Z19" si="26">MAX(1-V19,0)*X19</f>
        <v>0.40500000000000003</v>
      </c>
      <c r="Z19" s="5">
        <f t="shared" si="26"/>
        <v>0.32278500000000004</v>
      </c>
      <c r="AA19">
        <v>0.82199999999999995</v>
      </c>
      <c r="AB19">
        <v>0.91600000000000004</v>
      </c>
      <c r="AC19">
        <v>0.79700000000000004</v>
      </c>
    </row>
    <row r="20" spans="1:29" x14ac:dyDescent="0.25">
      <c r="A20" s="2">
        <v>45795</v>
      </c>
      <c r="B20" s="4">
        <v>19160207</v>
      </c>
      <c r="C20" s="4">
        <v>1</v>
      </c>
      <c r="D20" s="4">
        <v>526.70000000000005</v>
      </c>
      <c r="E20" s="4">
        <v>327.39999999999998</v>
      </c>
      <c r="F20" s="4">
        <v>118.6</v>
      </c>
      <c r="G20" s="4">
        <v>0</v>
      </c>
      <c r="H20" s="4">
        <v>33.4</v>
      </c>
      <c r="I20" s="4">
        <v>88.4</v>
      </c>
      <c r="J20" s="4">
        <v>29</v>
      </c>
      <c r="K20" s="4">
        <v>0</v>
      </c>
      <c r="L20" s="4">
        <v>26.2</v>
      </c>
      <c r="M20" s="4">
        <v>27.4</v>
      </c>
      <c r="N20" s="4">
        <v>8.4</v>
      </c>
      <c r="O20" s="4">
        <f t="shared" si="10"/>
        <v>150.80000000000001</v>
      </c>
      <c r="P20" s="4">
        <f t="shared" si="11"/>
        <v>61.999999999999993</v>
      </c>
      <c r="Q20" s="4">
        <v>176.7</v>
      </c>
      <c r="R20" s="4">
        <v>56.7</v>
      </c>
      <c r="S20" s="3">
        <f t="shared" si="12"/>
        <v>0.46045801526717561</v>
      </c>
      <c r="T20" s="6">
        <f t="shared" si="15"/>
        <v>0.52232518955349616</v>
      </c>
      <c r="U20">
        <v>0.17</v>
      </c>
      <c r="V20">
        <v>0.47</v>
      </c>
      <c r="W20">
        <f t="shared" si="20"/>
        <v>0.19099999999999995</v>
      </c>
      <c r="X20" s="5">
        <f t="shared" si="0"/>
        <v>0.83</v>
      </c>
      <c r="Y20" s="5">
        <f t="shared" ref="Y20:Z20" si="27">MAX(1-V20,0)*X20</f>
        <v>0.43990000000000001</v>
      </c>
      <c r="Z20" s="5">
        <f t="shared" si="27"/>
        <v>0.35587910000000006</v>
      </c>
      <c r="AA20">
        <v>0.89500000000000002</v>
      </c>
      <c r="AB20">
        <v>0.876</v>
      </c>
      <c r="AC20">
        <v>0.80900000000000005</v>
      </c>
    </row>
    <row r="21" spans="1:29" x14ac:dyDescent="0.25">
      <c r="A21" s="2">
        <v>45796</v>
      </c>
      <c r="B21" s="4">
        <v>19160207</v>
      </c>
      <c r="C21" s="4">
        <v>1</v>
      </c>
      <c r="D21" s="4">
        <v>504.3</v>
      </c>
      <c r="E21" s="4">
        <v>309.39999999999998</v>
      </c>
      <c r="F21" s="4">
        <v>107.6</v>
      </c>
      <c r="G21" s="4">
        <v>0</v>
      </c>
      <c r="H21" s="4">
        <v>51.8</v>
      </c>
      <c r="I21" s="4">
        <v>77.400000000000006</v>
      </c>
      <c r="J21" s="4">
        <v>30.7</v>
      </c>
      <c r="K21" s="4">
        <v>0</v>
      </c>
      <c r="L21" s="4">
        <v>10.9</v>
      </c>
      <c r="M21" s="4">
        <v>29.2</v>
      </c>
      <c r="N21" s="4">
        <v>12</v>
      </c>
      <c r="O21" s="4">
        <f t="shared" si="10"/>
        <v>159.89999999999998</v>
      </c>
      <c r="P21" s="4">
        <f t="shared" si="11"/>
        <v>52.1</v>
      </c>
      <c r="Q21" s="4">
        <v>149.6</v>
      </c>
      <c r="R21" s="4">
        <v>55.5</v>
      </c>
      <c r="S21" s="3">
        <f t="shared" si="12"/>
        <v>0.51663974151857828</v>
      </c>
      <c r="T21" s="6">
        <f>P21/(P21+R21)</f>
        <v>0.48420074349442382</v>
      </c>
      <c r="U21">
        <v>0.14000000000000001</v>
      </c>
      <c r="V21">
        <v>0.49</v>
      </c>
      <c r="W21">
        <f t="shared" si="20"/>
        <v>0.20699999999999996</v>
      </c>
      <c r="X21" s="5">
        <f t="shared" si="0"/>
        <v>0.86</v>
      </c>
      <c r="Y21" s="5">
        <f t="shared" ref="Y21:Z21" si="28">MAX(1-V21,0)*X21</f>
        <v>0.43859999999999999</v>
      </c>
      <c r="Z21" s="5">
        <f t="shared" si="28"/>
        <v>0.3478098</v>
      </c>
      <c r="AA21">
        <v>0.85199999999999998</v>
      </c>
      <c r="AB21">
        <v>0.88800000000000001</v>
      </c>
      <c r="AC21">
        <v>0.79300000000000004</v>
      </c>
    </row>
    <row r="22" spans="1:29" x14ac:dyDescent="0.25">
      <c r="A22" s="2">
        <v>45797</v>
      </c>
      <c r="B22" s="4">
        <v>19160207</v>
      </c>
      <c r="C22" s="4">
        <v>1</v>
      </c>
      <c r="D22" s="4">
        <v>441.3</v>
      </c>
      <c r="E22" s="4">
        <v>342.4</v>
      </c>
      <c r="F22" s="4">
        <v>60.6</v>
      </c>
      <c r="G22" s="4">
        <v>0</v>
      </c>
      <c r="H22" s="4">
        <v>51.7</v>
      </c>
      <c r="I22" s="4">
        <v>66.400000000000006</v>
      </c>
      <c r="J22" s="4">
        <v>29.6</v>
      </c>
      <c r="K22" s="4">
        <v>0</v>
      </c>
      <c r="L22" s="4">
        <v>10.9</v>
      </c>
      <c r="M22" s="4">
        <v>22.9</v>
      </c>
      <c r="N22" s="4">
        <v>0</v>
      </c>
      <c r="O22" s="4">
        <f t="shared" si="10"/>
        <v>147.70000000000002</v>
      </c>
      <c r="P22" s="4">
        <f t="shared" si="11"/>
        <v>33.799999999999997</v>
      </c>
      <c r="Q22" s="4">
        <v>194.6</v>
      </c>
      <c r="R22" s="4">
        <v>28.7</v>
      </c>
      <c r="S22" s="3">
        <f t="shared" si="12"/>
        <v>0.43149284253578735</v>
      </c>
      <c r="T22" s="6">
        <f t="shared" si="15"/>
        <v>0.54079999999999995</v>
      </c>
      <c r="U22">
        <v>0.16</v>
      </c>
      <c r="V22">
        <v>0.51</v>
      </c>
      <c r="W22">
        <f t="shared" si="20"/>
        <v>0.38900000000000001</v>
      </c>
      <c r="X22" s="5">
        <f t="shared" si="0"/>
        <v>0.84</v>
      </c>
      <c r="Y22" s="5">
        <f t="shared" ref="Y22:Z22" si="29">MAX(1-V22,0)*X22</f>
        <v>0.41159999999999997</v>
      </c>
      <c r="Z22" s="5">
        <f t="shared" si="29"/>
        <v>0.25148759999999998</v>
      </c>
      <c r="AA22">
        <v>0.82099999999999995</v>
      </c>
      <c r="AB22">
        <v>0.70199999999999996</v>
      </c>
      <c r="AC22">
        <v>0.61099999999999999</v>
      </c>
    </row>
    <row r="23" spans="1:29" x14ac:dyDescent="0.25">
      <c r="A23" s="2">
        <v>45798</v>
      </c>
      <c r="B23" s="4">
        <v>19160207</v>
      </c>
      <c r="C23" s="4">
        <v>1</v>
      </c>
      <c r="D23" s="4">
        <v>396.9</v>
      </c>
      <c r="E23" s="4">
        <v>333.1</v>
      </c>
      <c r="F23" s="4">
        <v>39.9</v>
      </c>
      <c r="G23" s="4">
        <v>0</v>
      </c>
      <c r="H23" s="4">
        <v>28.8</v>
      </c>
      <c r="I23" s="4">
        <v>62.8</v>
      </c>
      <c r="J23" s="4">
        <v>28.8</v>
      </c>
      <c r="K23" s="4">
        <v>0</v>
      </c>
      <c r="L23" s="4">
        <v>22.7</v>
      </c>
      <c r="M23" s="4">
        <v>20.3</v>
      </c>
      <c r="N23" s="4">
        <v>0</v>
      </c>
      <c r="O23" s="4">
        <f t="shared" si="10"/>
        <v>120.39999999999999</v>
      </c>
      <c r="P23" s="4">
        <f t="shared" si="11"/>
        <v>43</v>
      </c>
      <c r="Q23" s="4">
        <v>212.7</v>
      </c>
      <c r="R23" s="4">
        <v>29.1</v>
      </c>
      <c r="S23" s="3">
        <f t="shared" si="12"/>
        <v>0.36145301711197841</v>
      </c>
      <c r="T23" s="6">
        <f t="shared" si="15"/>
        <v>0.59639389736477122</v>
      </c>
      <c r="U23">
        <v>0.18</v>
      </c>
      <c r="V23">
        <v>0.53</v>
      </c>
      <c r="W23">
        <f t="shared" si="20"/>
        <v>0.41300000000000003</v>
      </c>
      <c r="X23" s="5">
        <f t="shared" si="0"/>
        <v>0.82000000000000006</v>
      </c>
      <c r="Y23" s="5">
        <f t="shared" ref="Y23:Z23" si="30">MAX(1-V23,0)*X23</f>
        <v>0.38540000000000002</v>
      </c>
      <c r="Z23" s="5">
        <f t="shared" si="30"/>
        <v>0.22622980000000001</v>
      </c>
      <c r="AA23">
        <v>0.77700000000000002</v>
      </c>
      <c r="AB23">
        <v>0.70799999999999996</v>
      </c>
      <c r="AC23">
        <v>0.58699999999999997</v>
      </c>
    </row>
    <row r="24" spans="1:29" x14ac:dyDescent="0.25">
      <c r="A24" s="2">
        <v>45799</v>
      </c>
      <c r="B24" s="4">
        <v>19160207</v>
      </c>
      <c r="C24" s="4">
        <v>1</v>
      </c>
      <c r="D24" s="4">
        <v>370.1</v>
      </c>
      <c r="E24" s="4">
        <v>258.8</v>
      </c>
      <c r="F24" s="4">
        <v>142.19999999999999</v>
      </c>
      <c r="G24" s="4">
        <v>0</v>
      </c>
      <c r="H24" s="4">
        <v>28.3</v>
      </c>
      <c r="I24" s="4">
        <v>63.5</v>
      </c>
      <c r="J24" s="4">
        <v>22.1</v>
      </c>
      <c r="K24" s="4">
        <v>0</v>
      </c>
      <c r="L24" s="4">
        <v>22.4</v>
      </c>
      <c r="M24" s="4">
        <v>22.5</v>
      </c>
      <c r="N24" s="4">
        <v>21.1</v>
      </c>
      <c r="O24" s="4">
        <f t="shared" si="10"/>
        <v>113.9</v>
      </c>
      <c r="P24" s="4">
        <f t="shared" si="11"/>
        <v>66</v>
      </c>
      <c r="Q24" s="4">
        <v>144.19999999999999</v>
      </c>
      <c r="R24" s="4">
        <v>76.2</v>
      </c>
      <c r="S24" s="3">
        <f t="shared" si="12"/>
        <v>0.44130182099961252</v>
      </c>
      <c r="T24" s="6">
        <f t="shared" si="15"/>
        <v>0.46413502109704646</v>
      </c>
      <c r="U24">
        <v>0.18</v>
      </c>
      <c r="V24">
        <v>0.53</v>
      </c>
      <c r="W24">
        <f t="shared" si="20"/>
        <v>0.29600000000000004</v>
      </c>
      <c r="X24" s="5">
        <f t="shared" si="0"/>
        <v>0.82000000000000006</v>
      </c>
      <c r="Y24" s="5">
        <f t="shared" ref="Y24:Z24" si="31">MAX(1-V24,0)*X24</f>
        <v>0.38540000000000002</v>
      </c>
      <c r="Z24" s="5">
        <f t="shared" si="31"/>
        <v>0.2713216</v>
      </c>
      <c r="AA24">
        <v>0.85899999999999999</v>
      </c>
      <c r="AB24">
        <v>0.79700000000000004</v>
      </c>
      <c r="AC24">
        <v>0.70399999999999996</v>
      </c>
    </row>
    <row r="25" spans="1:29" x14ac:dyDescent="0.25">
      <c r="A25" s="2">
        <v>45800</v>
      </c>
      <c r="B25" s="4">
        <v>19160207</v>
      </c>
      <c r="C25" s="4">
        <v>1</v>
      </c>
      <c r="D25" s="4">
        <v>355.5</v>
      </c>
      <c r="E25" s="4">
        <v>268</v>
      </c>
      <c r="F25" s="4">
        <v>124.5</v>
      </c>
      <c r="G25" s="4">
        <v>6.4</v>
      </c>
      <c r="H25" s="4">
        <v>25.3</v>
      </c>
      <c r="I25" s="4">
        <v>66.5</v>
      </c>
      <c r="J25" s="4">
        <v>20.2</v>
      </c>
      <c r="K25" s="4">
        <v>0.1</v>
      </c>
      <c r="L25" s="4">
        <v>40.700000000000003</v>
      </c>
      <c r="M25" s="4">
        <v>23.4</v>
      </c>
      <c r="N25" s="4">
        <v>5.4</v>
      </c>
      <c r="O25" s="4">
        <f t="shared" si="10"/>
        <v>118.4</v>
      </c>
      <c r="P25" s="4">
        <f t="shared" si="11"/>
        <v>69.600000000000009</v>
      </c>
      <c r="Q25" s="4">
        <v>149.6</v>
      </c>
      <c r="R25" s="4">
        <v>55</v>
      </c>
      <c r="S25" s="3">
        <f t="shared" si="12"/>
        <v>0.44179104477611941</v>
      </c>
      <c r="T25" s="6">
        <f t="shared" si="15"/>
        <v>0.55858747993579461</v>
      </c>
      <c r="U25">
        <v>0.16</v>
      </c>
      <c r="V25">
        <v>0.54</v>
      </c>
      <c r="W25">
        <f t="shared" si="20"/>
        <v>0.17700000000000005</v>
      </c>
      <c r="X25" s="5">
        <f t="shared" si="0"/>
        <v>0.84</v>
      </c>
      <c r="Y25" s="5">
        <f t="shared" ref="Y25:Z25" si="32">MAX(1-V25,0)*X25</f>
        <v>0.38639999999999997</v>
      </c>
      <c r="Z25" s="5">
        <f t="shared" si="32"/>
        <v>0.31800719999999993</v>
      </c>
      <c r="AA25">
        <v>1.032</v>
      </c>
      <c r="AB25">
        <v>0.80400000000000005</v>
      </c>
      <c r="AC25">
        <v>0.82299999999999995</v>
      </c>
    </row>
    <row r="26" spans="1:29" x14ac:dyDescent="0.25">
      <c r="A26" s="2">
        <v>45801</v>
      </c>
      <c r="B26" s="4">
        <v>19160207</v>
      </c>
      <c r="C26" s="4">
        <v>1</v>
      </c>
      <c r="D26" s="4">
        <v>336</v>
      </c>
      <c r="E26" s="4">
        <v>279.10000000000002</v>
      </c>
      <c r="F26" s="4">
        <v>108.7</v>
      </c>
      <c r="G26" s="4">
        <v>6.8</v>
      </c>
      <c r="H26" s="4">
        <v>14.6</v>
      </c>
      <c r="I26" s="4">
        <v>71.5</v>
      </c>
      <c r="J26" s="4">
        <v>16.2</v>
      </c>
      <c r="K26" s="4">
        <v>0.1</v>
      </c>
      <c r="L26" s="4">
        <v>19</v>
      </c>
      <c r="M26" s="4">
        <v>21.3</v>
      </c>
      <c r="N26" s="4">
        <v>7.6</v>
      </c>
      <c r="O26" s="4">
        <f t="shared" si="10"/>
        <v>109.10000000000001</v>
      </c>
      <c r="P26" s="4">
        <f t="shared" si="11"/>
        <v>48.000000000000007</v>
      </c>
      <c r="Q26" s="4">
        <v>170</v>
      </c>
      <c r="R26" s="4">
        <v>60.7</v>
      </c>
      <c r="S26" s="3">
        <f t="shared" si="12"/>
        <v>0.3908993192404156</v>
      </c>
      <c r="T26" s="6">
        <f t="shared" si="15"/>
        <v>0.44158233670653174</v>
      </c>
      <c r="U26">
        <v>0.25</v>
      </c>
      <c r="V26">
        <v>0.54</v>
      </c>
      <c r="W26">
        <f t="shared" si="20"/>
        <v>0.25600000000000001</v>
      </c>
      <c r="X26" s="5">
        <f t="shared" si="0"/>
        <v>0.75</v>
      </c>
      <c r="Y26" s="5">
        <f t="shared" ref="Y26:Z26" si="33">MAX(1-V26,0)*X26</f>
        <v>0.34499999999999997</v>
      </c>
      <c r="Z26" s="5">
        <f t="shared" si="33"/>
        <v>0.25667999999999996</v>
      </c>
      <c r="AA26">
        <v>1.0529999999999999</v>
      </c>
      <c r="AB26">
        <v>0.71599999999999997</v>
      </c>
      <c r="AC26">
        <v>0.74399999999999999</v>
      </c>
    </row>
    <row r="27" spans="1:29" x14ac:dyDescent="0.25">
      <c r="A27" s="2">
        <v>45802</v>
      </c>
      <c r="B27" s="4">
        <v>19160207</v>
      </c>
      <c r="C27" s="4">
        <v>1</v>
      </c>
      <c r="D27" s="4">
        <v>333.1</v>
      </c>
      <c r="E27" s="4">
        <v>281.7</v>
      </c>
      <c r="F27" s="4">
        <v>122.4</v>
      </c>
      <c r="G27" s="4">
        <v>7.1</v>
      </c>
      <c r="H27" s="4">
        <v>21.3</v>
      </c>
      <c r="I27" s="4">
        <v>74.2</v>
      </c>
      <c r="J27" s="4">
        <v>18.3</v>
      </c>
      <c r="K27" s="4">
        <v>0</v>
      </c>
      <c r="L27" s="4">
        <v>48.8</v>
      </c>
      <c r="M27" s="4">
        <v>20.3</v>
      </c>
      <c r="N27" s="4">
        <v>2.7</v>
      </c>
      <c r="O27" s="4">
        <f t="shared" si="10"/>
        <v>120.89999999999999</v>
      </c>
      <c r="P27" s="4">
        <f t="shared" si="11"/>
        <v>71.8</v>
      </c>
      <c r="Q27" s="4">
        <v>160.9</v>
      </c>
      <c r="R27" s="4">
        <v>50.5</v>
      </c>
      <c r="S27" s="3">
        <f t="shared" si="12"/>
        <v>0.42902767920510998</v>
      </c>
      <c r="T27" s="6">
        <f t="shared" si="15"/>
        <v>0.58708094848732628</v>
      </c>
      <c r="U27">
        <v>0.2</v>
      </c>
      <c r="V27">
        <v>0.52</v>
      </c>
      <c r="W27">
        <f t="shared" si="20"/>
        <v>0.34299999999999997</v>
      </c>
      <c r="X27" s="5">
        <f t="shared" si="0"/>
        <v>0.8</v>
      </c>
      <c r="Y27" s="5">
        <f t="shared" ref="Y27:Z27" si="34">MAX(1-V27,0)*X27</f>
        <v>0.38400000000000001</v>
      </c>
      <c r="Z27" s="5">
        <f t="shared" si="34"/>
        <v>0.25228800000000001</v>
      </c>
      <c r="AA27">
        <v>1.056</v>
      </c>
      <c r="AB27">
        <v>0.63100000000000001</v>
      </c>
      <c r="AC27">
        <v>0.65700000000000003</v>
      </c>
    </row>
    <row r="28" spans="1:29" x14ac:dyDescent="0.25">
      <c r="A28" s="2">
        <v>45803</v>
      </c>
      <c r="B28" s="4">
        <v>19160207</v>
      </c>
      <c r="C28" s="4">
        <v>1</v>
      </c>
      <c r="D28" s="4">
        <v>343.5</v>
      </c>
      <c r="E28" s="4">
        <v>326.39999999999998</v>
      </c>
      <c r="F28" s="4">
        <v>97.2</v>
      </c>
      <c r="G28" s="4">
        <v>7.5</v>
      </c>
      <c r="H28" s="4">
        <v>27.4</v>
      </c>
      <c r="I28" s="4">
        <v>76.2</v>
      </c>
      <c r="J28" s="4">
        <v>18.2</v>
      </c>
      <c r="K28" s="4">
        <v>0.1</v>
      </c>
      <c r="L28" s="4">
        <v>48</v>
      </c>
      <c r="M28" s="4">
        <v>18.100000000000001</v>
      </c>
      <c r="N28" s="4">
        <v>0</v>
      </c>
      <c r="O28" s="4">
        <f t="shared" si="10"/>
        <v>129.29999999999998</v>
      </c>
      <c r="P28" s="4">
        <f t="shared" si="11"/>
        <v>66.2</v>
      </c>
      <c r="Q28" s="4">
        <v>197.1</v>
      </c>
      <c r="R28" s="4">
        <v>34.200000000000003</v>
      </c>
      <c r="S28" s="3">
        <f t="shared" si="12"/>
        <v>0.39613970588235292</v>
      </c>
      <c r="T28" s="6">
        <f t="shared" si="15"/>
        <v>0.65936254980079678</v>
      </c>
      <c r="U28">
        <v>0.2</v>
      </c>
      <c r="V28">
        <v>0.54</v>
      </c>
      <c r="W28">
        <f t="shared" si="20"/>
        <v>0.33699999999999997</v>
      </c>
      <c r="X28" s="5">
        <f t="shared" si="0"/>
        <v>0.8</v>
      </c>
      <c r="Y28" s="5">
        <f t="shared" ref="Y28:Z28" si="35">MAX(1-V28,0)*X28</f>
        <v>0.36799999999999999</v>
      </c>
      <c r="Z28" s="5">
        <f t="shared" si="35"/>
        <v>0.24398400000000001</v>
      </c>
      <c r="AA28">
        <v>1.0589999999999999</v>
      </c>
      <c r="AB28">
        <v>0.63500000000000001</v>
      </c>
      <c r="AC28">
        <v>0.66300000000000003</v>
      </c>
    </row>
    <row r="29" spans="1:29" x14ac:dyDescent="0.25">
      <c r="A29" s="2">
        <v>45804</v>
      </c>
      <c r="B29" s="4">
        <v>19160207</v>
      </c>
      <c r="C29" s="4">
        <v>1</v>
      </c>
      <c r="D29" s="4">
        <v>395.9</v>
      </c>
      <c r="E29" s="4">
        <v>335.8</v>
      </c>
      <c r="F29" s="4">
        <v>116.7</v>
      </c>
      <c r="G29" s="4">
        <v>6.5</v>
      </c>
      <c r="H29" s="4">
        <v>29.2</v>
      </c>
      <c r="I29" s="4">
        <v>76.3</v>
      </c>
      <c r="J29" s="4">
        <v>21.4</v>
      </c>
      <c r="K29" s="4">
        <v>0</v>
      </c>
      <c r="L29" s="4">
        <v>43.5</v>
      </c>
      <c r="M29" s="4">
        <v>22.7</v>
      </c>
      <c r="N29" s="4">
        <v>0</v>
      </c>
      <c r="O29" s="4">
        <f t="shared" si="10"/>
        <v>133.4</v>
      </c>
      <c r="P29" s="4">
        <f t="shared" si="11"/>
        <v>66.2</v>
      </c>
      <c r="Q29" s="4">
        <v>202.4</v>
      </c>
      <c r="R29" s="4">
        <v>51.5</v>
      </c>
      <c r="S29" s="3">
        <f t="shared" si="12"/>
        <v>0.39726027397260272</v>
      </c>
      <c r="T29" s="6">
        <f t="shared" si="15"/>
        <v>0.56244689889549704</v>
      </c>
      <c r="U29" s="5">
        <v>0.22</v>
      </c>
      <c r="V29" s="5">
        <v>0.55000000000000004</v>
      </c>
      <c r="W29">
        <f t="shared" si="20"/>
        <v>0.34299999999999997</v>
      </c>
      <c r="X29" s="5">
        <f>MAX(1-U29,0)</f>
        <v>0.78</v>
      </c>
      <c r="Y29" s="5">
        <f>MAX(1-V29,0)*X29</f>
        <v>0.35099999999999998</v>
      </c>
      <c r="Z29" s="5">
        <f>MAX(1-W29,0)*Y29</f>
        <v>0.23060700000000001</v>
      </c>
      <c r="AA29">
        <v>1.056</v>
      </c>
      <c r="AB29">
        <v>0.63100000000000001</v>
      </c>
      <c r="AC29">
        <v>0.65700000000000003</v>
      </c>
    </row>
    <row r="30" spans="1:29" x14ac:dyDescent="0.25">
      <c r="A30" s="2">
        <v>45805</v>
      </c>
      <c r="B30" s="4">
        <v>19160207</v>
      </c>
      <c r="C30" s="4">
        <v>1</v>
      </c>
      <c r="D30" s="4">
        <v>530.1</v>
      </c>
      <c r="E30" s="4">
        <v>366.1</v>
      </c>
      <c r="F30" s="4">
        <v>121.5</v>
      </c>
      <c r="G30" s="4">
        <v>7.5</v>
      </c>
      <c r="H30" s="4">
        <v>34.700000000000003</v>
      </c>
      <c r="I30" s="4">
        <v>77.400000000000006</v>
      </c>
      <c r="J30" s="4">
        <v>21.4</v>
      </c>
      <c r="K30" s="4">
        <v>0.1</v>
      </c>
      <c r="L30" s="4">
        <v>40.299999999999997</v>
      </c>
      <c r="M30" s="4">
        <v>23.8</v>
      </c>
      <c r="N30" s="4">
        <v>0</v>
      </c>
      <c r="O30" s="4">
        <f t="shared" si="10"/>
        <v>141</v>
      </c>
      <c r="P30" s="4">
        <f t="shared" si="11"/>
        <v>64.2</v>
      </c>
      <c r="Q30" s="4">
        <v>225.2</v>
      </c>
      <c r="R30" s="4">
        <v>57.8</v>
      </c>
      <c r="S30" s="3">
        <f t="shared" si="12"/>
        <v>0.38503549972692519</v>
      </c>
      <c r="T30" s="6">
        <f t="shared" si="15"/>
        <v>0.52622950819672132</v>
      </c>
      <c r="U30">
        <v>0.25</v>
      </c>
      <c r="V30">
        <v>0.55000000000000004</v>
      </c>
      <c r="W30">
        <f t="shared" si="20"/>
        <v>0.27100000000000002</v>
      </c>
      <c r="X30" s="5">
        <f t="shared" ref="X30:X90" si="36">MAX(1-U30,0)</f>
        <v>0.75</v>
      </c>
      <c r="Y30" s="5">
        <f t="shared" ref="Y30:Z30" si="37">MAX(1-V30,0)*X30</f>
        <v>0.33749999999999997</v>
      </c>
      <c r="Z30" s="5">
        <f t="shared" si="37"/>
        <v>0.24603749999999996</v>
      </c>
      <c r="AA30">
        <v>1.042</v>
      </c>
      <c r="AB30">
        <v>0.70599999999999996</v>
      </c>
      <c r="AC30">
        <v>0.72899999999999998</v>
      </c>
    </row>
    <row r="31" spans="1:29" x14ac:dyDescent="0.25">
      <c r="A31" s="2">
        <v>45806</v>
      </c>
      <c r="B31" s="4">
        <v>19160207</v>
      </c>
      <c r="C31" s="4">
        <v>1</v>
      </c>
      <c r="D31" s="4">
        <v>696.9</v>
      </c>
      <c r="E31" s="4">
        <v>458</v>
      </c>
      <c r="F31" s="4">
        <v>139.6</v>
      </c>
      <c r="G31" s="4">
        <v>7.6</v>
      </c>
      <c r="H31" s="4">
        <v>96.3</v>
      </c>
      <c r="I31" s="4">
        <v>107.1</v>
      </c>
      <c r="J31" s="4">
        <v>64.8</v>
      </c>
      <c r="K31" s="4">
        <v>0.1</v>
      </c>
      <c r="L31" s="4">
        <v>31</v>
      </c>
      <c r="M31" s="4">
        <v>22</v>
      </c>
      <c r="N31" s="4">
        <v>6.4</v>
      </c>
      <c r="O31" s="4">
        <f t="shared" si="10"/>
        <v>275.8</v>
      </c>
      <c r="P31" s="4">
        <f t="shared" si="11"/>
        <v>59.5</v>
      </c>
      <c r="Q31" s="4">
        <v>278.89999999999998</v>
      </c>
      <c r="R31" s="4">
        <v>80.099999999999994</v>
      </c>
      <c r="S31" s="3">
        <f t="shared" si="12"/>
        <v>0.49720569677303045</v>
      </c>
      <c r="T31" s="6">
        <f t="shared" si="15"/>
        <v>0.42621776504297998</v>
      </c>
      <c r="U31">
        <v>0.28000000000000003</v>
      </c>
      <c r="V31">
        <v>0.57999999999999996</v>
      </c>
      <c r="W31">
        <f t="shared" si="20"/>
        <v>0.18100000000000005</v>
      </c>
      <c r="X31" s="5">
        <f t="shared" si="36"/>
        <v>0.72</v>
      </c>
      <c r="Y31" s="5">
        <f t="shared" ref="Y31:Z31" si="38">MAX(1-V31,0)*X31</f>
        <v>0.3024</v>
      </c>
      <c r="Z31" s="5">
        <f t="shared" si="38"/>
        <v>0.24766559999999999</v>
      </c>
      <c r="AA31">
        <v>0.95599999999999996</v>
      </c>
      <c r="AB31">
        <v>0.84699999999999998</v>
      </c>
      <c r="AC31">
        <v>0.81899999999999995</v>
      </c>
    </row>
    <row r="32" spans="1:29" x14ac:dyDescent="0.25">
      <c r="A32" s="2">
        <v>45807</v>
      </c>
      <c r="B32" s="4">
        <v>19590902</v>
      </c>
      <c r="C32" s="4">
        <v>1</v>
      </c>
      <c r="D32" s="4">
        <v>940.9</v>
      </c>
      <c r="E32" s="4">
        <v>559.9</v>
      </c>
      <c r="F32" s="4">
        <v>134.5</v>
      </c>
      <c r="G32" s="4">
        <v>7.8</v>
      </c>
      <c r="H32" s="4">
        <v>83.6</v>
      </c>
      <c r="I32" s="4">
        <v>111.5</v>
      </c>
      <c r="J32" s="4">
        <v>36.799999999999997</v>
      </c>
      <c r="K32" s="4">
        <v>0.6</v>
      </c>
      <c r="L32" s="4">
        <v>44.6</v>
      </c>
      <c r="M32" s="4">
        <v>30.4</v>
      </c>
      <c r="N32" s="4">
        <v>0</v>
      </c>
      <c r="O32" s="4">
        <f t="shared" si="10"/>
        <v>239.7</v>
      </c>
      <c r="P32" s="4">
        <f t="shared" si="11"/>
        <v>75.599999999999994</v>
      </c>
      <c r="Q32" s="4">
        <v>320.3</v>
      </c>
      <c r="R32" s="4">
        <v>62.2</v>
      </c>
      <c r="S32" s="3">
        <f t="shared" si="12"/>
        <v>0.42803571428571424</v>
      </c>
      <c r="T32" s="6">
        <f t="shared" si="15"/>
        <v>0.54862119013062405</v>
      </c>
      <c r="U32">
        <v>0.26</v>
      </c>
      <c r="V32">
        <v>0.52</v>
      </c>
      <c r="W32">
        <f t="shared" si="20"/>
        <v>5.5000000000000049E-2</v>
      </c>
      <c r="X32" s="5">
        <f t="shared" si="36"/>
        <v>0.74</v>
      </c>
      <c r="Y32" s="5">
        <f>MAX(1-V32,0)*X32</f>
        <v>0.35519999999999996</v>
      </c>
      <c r="Z32" s="5">
        <f t="shared" ref="Z32" si="39">MAX(1-W32,0)*Y32</f>
        <v>0.33566399999999996</v>
      </c>
      <c r="AA32">
        <v>0.92600000000000005</v>
      </c>
      <c r="AB32">
        <v>0.995</v>
      </c>
      <c r="AC32">
        <v>0.94499999999999995</v>
      </c>
    </row>
    <row r="33" spans="1:29" x14ac:dyDescent="0.25">
      <c r="A33" s="2">
        <v>45808</v>
      </c>
      <c r="B33" s="4">
        <v>19590902</v>
      </c>
      <c r="C33" s="4">
        <v>1</v>
      </c>
      <c r="D33" s="4">
        <v>979.2</v>
      </c>
      <c r="E33" s="4">
        <v>592.1</v>
      </c>
      <c r="F33" s="4">
        <v>177.5</v>
      </c>
      <c r="G33" s="4">
        <v>8</v>
      </c>
      <c r="H33" s="4">
        <v>93.4</v>
      </c>
      <c r="I33" s="4">
        <v>123.4</v>
      </c>
      <c r="J33" s="4">
        <v>37.1</v>
      </c>
      <c r="K33" s="4">
        <v>0.6</v>
      </c>
      <c r="L33" s="4">
        <v>50.6</v>
      </c>
      <c r="M33" s="4">
        <v>38.700000000000003</v>
      </c>
      <c r="N33" s="4">
        <v>0.9</v>
      </c>
      <c r="O33" s="4">
        <f t="shared" si="10"/>
        <v>261.90000000000003</v>
      </c>
      <c r="P33" s="4">
        <f t="shared" si="11"/>
        <v>90.800000000000011</v>
      </c>
      <c r="Q33" s="4">
        <v>330.2</v>
      </c>
      <c r="R33" s="4">
        <v>86.6</v>
      </c>
      <c r="S33" s="3">
        <f t="shared" si="12"/>
        <v>0.44232393176828244</v>
      </c>
      <c r="T33" s="6">
        <f t="shared" si="15"/>
        <v>0.51183765501691103</v>
      </c>
      <c r="U33">
        <v>0.24</v>
      </c>
      <c r="V33">
        <v>0.53</v>
      </c>
      <c r="W33">
        <f t="shared" si="20"/>
        <v>5.5000000000000049E-2</v>
      </c>
      <c r="X33" s="5">
        <f t="shared" si="36"/>
        <v>0.76</v>
      </c>
      <c r="Y33" s="5">
        <f t="shared" ref="Y33:Z33" si="40">MAX(1-V33,0)*X33</f>
        <v>0.35719999999999996</v>
      </c>
      <c r="Z33" s="5">
        <f t="shared" si="40"/>
        <v>0.33755399999999997</v>
      </c>
      <c r="AA33">
        <v>0.83199999999999996</v>
      </c>
      <c r="AB33">
        <v>1.0649999999999999</v>
      </c>
      <c r="AC33">
        <v>0.94499999999999995</v>
      </c>
    </row>
    <row r="34" spans="1:29" x14ac:dyDescent="0.25">
      <c r="A34" s="2">
        <v>45809</v>
      </c>
      <c r="B34" s="4">
        <v>19590902</v>
      </c>
      <c r="C34" s="4">
        <v>1</v>
      </c>
      <c r="D34" s="4">
        <v>969</v>
      </c>
      <c r="E34" s="4">
        <v>587.5</v>
      </c>
      <c r="F34" s="4">
        <v>191.7</v>
      </c>
      <c r="G34" s="4">
        <v>8.5</v>
      </c>
      <c r="H34" s="4">
        <v>93.4</v>
      </c>
      <c r="I34" s="4">
        <v>135.30000000000001</v>
      </c>
      <c r="J34" s="4">
        <v>47.6</v>
      </c>
      <c r="K34" s="4">
        <v>0.7</v>
      </c>
      <c r="L34" s="4">
        <v>50.9</v>
      </c>
      <c r="M34" s="4">
        <v>43.9</v>
      </c>
      <c r="N34" s="4">
        <v>6.9</v>
      </c>
      <c r="O34" s="4">
        <f t="shared" si="10"/>
        <v>284.8</v>
      </c>
      <c r="P34" s="4">
        <f t="shared" si="11"/>
        <v>102.4</v>
      </c>
      <c r="Q34" s="4">
        <v>302.7</v>
      </c>
      <c r="R34" s="4">
        <v>89.4</v>
      </c>
      <c r="S34" s="3">
        <f t="shared" si="12"/>
        <v>0.4847659574468085</v>
      </c>
      <c r="T34" s="6">
        <f t="shared" si="15"/>
        <v>0.53388946819603755</v>
      </c>
      <c r="U34">
        <v>0.21</v>
      </c>
      <c r="V34">
        <v>0.48</v>
      </c>
      <c r="W34">
        <f t="shared" si="20"/>
        <v>0.13900000000000001</v>
      </c>
      <c r="X34" s="5">
        <f t="shared" si="36"/>
        <v>0.79</v>
      </c>
      <c r="Y34" s="5">
        <f t="shared" ref="Y34:Z34" si="41">MAX(1-V34,0)*X34</f>
        <v>0.41080000000000005</v>
      </c>
      <c r="Z34" s="5">
        <f t="shared" si="41"/>
        <v>0.35369880000000004</v>
      </c>
      <c r="AA34">
        <v>0.89500000000000002</v>
      </c>
      <c r="AB34">
        <v>0.92200000000000004</v>
      </c>
      <c r="AC34">
        <v>0.86099999999999999</v>
      </c>
    </row>
    <row r="35" spans="1:29" x14ac:dyDescent="0.25">
      <c r="A35" s="2">
        <v>45810</v>
      </c>
      <c r="B35" s="4">
        <v>19590902</v>
      </c>
      <c r="C35" s="4">
        <v>1</v>
      </c>
      <c r="D35" s="4">
        <v>948.3</v>
      </c>
      <c r="E35" s="4">
        <v>559.5</v>
      </c>
      <c r="F35" s="4">
        <v>176.1</v>
      </c>
      <c r="G35" s="4">
        <v>8.9</v>
      </c>
      <c r="H35" s="4">
        <v>99.3</v>
      </c>
      <c r="I35" s="4">
        <v>140.69999999999999</v>
      </c>
      <c r="J35" s="4">
        <v>47.3</v>
      </c>
      <c r="K35" s="4">
        <v>0.7</v>
      </c>
      <c r="L35" s="4">
        <v>58.5</v>
      </c>
      <c r="M35" s="4">
        <v>38.799999999999997</v>
      </c>
      <c r="N35" s="4">
        <v>8.3000000000000007</v>
      </c>
      <c r="O35" s="4">
        <f t="shared" si="10"/>
        <v>296.2</v>
      </c>
      <c r="P35" s="4">
        <f t="shared" si="11"/>
        <v>106.3</v>
      </c>
      <c r="Q35" s="4">
        <v>263.3</v>
      </c>
      <c r="R35" s="4">
        <v>69.8</v>
      </c>
      <c r="S35" s="3">
        <f t="shared" si="12"/>
        <v>0.52940125111706882</v>
      </c>
      <c r="T35" s="6">
        <f t="shared" si="15"/>
        <v>0.60363429869392393</v>
      </c>
      <c r="U35">
        <v>0.14000000000000001</v>
      </c>
      <c r="V35">
        <v>0.48</v>
      </c>
      <c r="W35">
        <f t="shared" si="20"/>
        <v>0.16300000000000003</v>
      </c>
      <c r="X35" s="5">
        <f t="shared" si="36"/>
        <v>0.86</v>
      </c>
      <c r="Y35" s="5">
        <f t="shared" ref="Y35:Z35" si="42">MAX(1-V35,0)*X35</f>
        <v>0.44719999999999999</v>
      </c>
      <c r="Z35" s="5">
        <f t="shared" si="42"/>
        <v>0.37430639999999998</v>
      </c>
      <c r="AA35">
        <v>0.84</v>
      </c>
      <c r="AB35">
        <v>0.93</v>
      </c>
      <c r="AC35">
        <v>0.83699999999999997</v>
      </c>
    </row>
    <row r="36" spans="1:29" x14ac:dyDescent="0.25">
      <c r="A36" s="2">
        <v>45811</v>
      </c>
      <c r="B36" s="4">
        <v>19590902</v>
      </c>
      <c r="C36" s="4">
        <v>1</v>
      </c>
      <c r="D36" s="4">
        <v>992</v>
      </c>
      <c r="E36" s="4">
        <v>527.5</v>
      </c>
      <c r="F36" s="4">
        <v>168.8</v>
      </c>
      <c r="G36" s="4">
        <v>8.6</v>
      </c>
      <c r="H36" s="4">
        <v>99.2</v>
      </c>
      <c r="I36" s="4">
        <v>144.80000000000001</v>
      </c>
      <c r="J36" s="4">
        <v>47.4</v>
      </c>
      <c r="K36" s="4">
        <v>0.7</v>
      </c>
      <c r="L36" s="4">
        <v>57.5</v>
      </c>
      <c r="M36" s="4">
        <v>42.1</v>
      </c>
      <c r="N36" s="4">
        <v>6.8</v>
      </c>
      <c r="O36" s="4">
        <f t="shared" si="10"/>
        <v>300</v>
      </c>
      <c r="P36" s="4">
        <f t="shared" si="11"/>
        <v>107.10000000000001</v>
      </c>
      <c r="Q36" s="4">
        <v>227.4</v>
      </c>
      <c r="R36" s="4">
        <v>61.8</v>
      </c>
      <c r="S36" s="3">
        <f t="shared" si="12"/>
        <v>0.56882821387940841</v>
      </c>
      <c r="T36" s="6">
        <f t="shared" si="15"/>
        <v>0.63410301953818826</v>
      </c>
      <c r="U36">
        <v>0.15</v>
      </c>
      <c r="V36">
        <v>0.42</v>
      </c>
      <c r="W36">
        <f t="shared" si="20"/>
        <v>0.11499999999999999</v>
      </c>
      <c r="X36" s="5">
        <f t="shared" si="36"/>
        <v>0.85</v>
      </c>
      <c r="Y36" s="5">
        <f t="shared" ref="Y36:Z36" si="43">MAX(1-V36,0)*X36</f>
        <v>0.49300000000000005</v>
      </c>
      <c r="Z36" s="5">
        <f t="shared" si="43"/>
        <v>0.43630500000000005</v>
      </c>
      <c r="AA36">
        <v>0.84099999999999997</v>
      </c>
      <c r="AB36">
        <v>0.98099999999999998</v>
      </c>
      <c r="AC36">
        <v>0.88500000000000001</v>
      </c>
    </row>
    <row r="37" spans="1:29" x14ac:dyDescent="0.25">
      <c r="A37" s="2">
        <v>45812</v>
      </c>
      <c r="B37" s="4">
        <v>19590902</v>
      </c>
      <c r="C37" s="4">
        <v>1</v>
      </c>
      <c r="D37" s="4">
        <v>946.6</v>
      </c>
      <c r="E37" s="4">
        <v>506.1</v>
      </c>
      <c r="F37" s="4">
        <v>187.9</v>
      </c>
      <c r="G37" s="4">
        <v>9.1999999999999993</v>
      </c>
      <c r="H37" s="4">
        <v>93.5</v>
      </c>
      <c r="I37" s="4">
        <v>140.30000000000001</v>
      </c>
      <c r="J37" s="4">
        <v>47.4</v>
      </c>
      <c r="K37" s="4">
        <v>0.8</v>
      </c>
      <c r="L37" s="4">
        <v>61.8</v>
      </c>
      <c r="M37" s="4">
        <v>49</v>
      </c>
      <c r="N37" s="4">
        <v>7.3</v>
      </c>
      <c r="O37" s="4">
        <f t="shared" si="10"/>
        <v>290.39999999999998</v>
      </c>
      <c r="P37" s="4">
        <f t="shared" si="11"/>
        <v>118.89999999999999</v>
      </c>
      <c r="Q37" s="4">
        <v>215.7</v>
      </c>
      <c r="R37" s="4">
        <v>69</v>
      </c>
      <c r="S37" s="3">
        <f t="shared" si="12"/>
        <v>0.57379964433906339</v>
      </c>
      <c r="T37" s="6">
        <f t="shared" si="15"/>
        <v>0.63278339542309747</v>
      </c>
      <c r="U37">
        <v>0.15</v>
      </c>
      <c r="V37">
        <v>0.41</v>
      </c>
      <c r="W37">
        <f t="shared" si="20"/>
        <v>0.13200000000000001</v>
      </c>
      <c r="X37" s="5">
        <f t="shared" si="36"/>
        <v>0.85</v>
      </c>
      <c r="Y37" s="5">
        <f t="shared" ref="Y37:Z37" si="44">MAX(1-V37,0)*X37</f>
        <v>0.50150000000000006</v>
      </c>
      <c r="Z37" s="5">
        <f t="shared" si="44"/>
        <v>0.43530200000000002</v>
      </c>
      <c r="AA37">
        <v>0.82</v>
      </c>
      <c r="AB37">
        <v>0.97799999999999998</v>
      </c>
      <c r="AC37">
        <v>0.86799999999999999</v>
      </c>
    </row>
    <row r="38" spans="1:29" x14ac:dyDescent="0.25">
      <c r="A38" s="2">
        <v>45813</v>
      </c>
      <c r="B38" s="4">
        <v>19590902</v>
      </c>
      <c r="C38" s="4">
        <v>1</v>
      </c>
      <c r="D38" s="4">
        <v>716.3</v>
      </c>
      <c r="E38" s="4">
        <v>493.2</v>
      </c>
      <c r="F38" s="4">
        <v>126.8</v>
      </c>
      <c r="G38" s="4">
        <v>8.1999999999999993</v>
      </c>
      <c r="H38" s="4">
        <v>107.2</v>
      </c>
      <c r="I38" s="4">
        <v>132.9</v>
      </c>
      <c r="J38" s="4">
        <v>50.9</v>
      </c>
      <c r="K38" s="4">
        <v>0.8</v>
      </c>
      <c r="L38" s="4">
        <v>51.4</v>
      </c>
      <c r="M38" s="4">
        <v>32.4</v>
      </c>
      <c r="N38" s="4">
        <v>3.7</v>
      </c>
      <c r="O38" s="4">
        <f t="shared" si="10"/>
        <v>299.2</v>
      </c>
      <c r="P38" s="4">
        <f t="shared" si="11"/>
        <v>88.3</v>
      </c>
      <c r="Q38" s="4">
        <v>193.9</v>
      </c>
      <c r="R38" s="4">
        <v>38.6</v>
      </c>
      <c r="S38" s="3">
        <f t="shared" si="12"/>
        <v>0.60677347394037717</v>
      </c>
      <c r="T38" s="6">
        <f t="shared" si="15"/>
        <v>0.6958234830575255</v>
      </c>
      <c r="U38">
        <v>7.0000000000000007E-2</v>
      </c>
      <c r="V38">
        <v>0.44</v>
      </c>
      <c r="W38">
        <f t="shared" si="20"/>
        <v>0.17100000000000004</v>
      </c>
      <c r="X38" s="5">
        <f t="shared" si="36"/>
        <v>0.92999999999999994</v>
      </c>
      <c r="Y38" s="5">
        <f t="shared" ref="Y38:Z38" si="45">MAX(1-V38,0)*X38</f>
        <v>0.52080000000000004</v>
      </c>
      <c r="Z38" s="5">
        <f t="shared" si="45"/>
        <v>0.43174319999999999</v>
      </c>
      <c r="AA38">
        <v>0.79100000000000004</v>
      </c>
      <c r="AB38">
        <v>0.95599999999999996</v>
      </c>
      <c r="AC38">
        <v>0.82899999999999996</v>
      </c>
    </row>
    <row r="39" spans="1:29" x14ac:dyDescent="0.25">
      <c r="A39" s="2">
        <v>45814</v>
      </c>
      <c r="B39" s="4">
        <v>19590902</v>
      </c>
      <c r="C39" s="4">
        <v>1</v>
      </c>
      <c r="D39" s="4">
        <v>610.5</v>
      </c>
      <c r="E39" s="4">
        <v>424.6</v>
      </c>
      <c r="F39" s="4">
        <v>104.4</v>
      </c>
      <c r="G39" s="4">
        <v>8.3000000000000007</v>
      </c>
      <c r="H39" s="4">
        <v>110.1</v>
      </c>
      <c r="I39" s="4">
        <v>121.6</v>
      </c>
      <c r="J39" s="4">
        <v>48.3</v>
      </c>
      <c r="K39" s="4">
        <v>0.7</v>
      </c>
      <c r="L39" s="4">
        <v>41.3</v>
      </c>
      <c r="M39" s="4">
        <v>34.9</v>
      </c>
      <c r="N39" s="4">
        <v>1.5</v>
      </c>
      <c r="O39" s="4">
        <f t="shared" si="10"/>
        <v>288.3</v>
      </c>
      <c r="P39" s="4">
        <f t="shared" si="11"/>
        <v>78.400000000000006</v>
      </c>
      <c r="Q39" s="4">
        <v>136.30000000000001</v>
      </c>
      <c r="R39" s="4">
        <v>26</v>
      </c>
      <c r="S39" s="3">
        <f t="shared" si="12"/>
        <v>0.67899199246349506</v>
      </c>
      <c r="T39" s="6">
        <f t="shared" si="15"/>
        <v>0.75095785440613028</v>
      </c>
      <c r="U39">
        <v>0.03</v>
      </c>
      <c r="V39">
        <v>0.38</v>
      </c>
      <c r="W39">
        <f t="shared" si="20"/>
        <v>0.20699999999999996</v>
      </c>
      <c r="X39" s="5">
        <f t="shared" si="36"/>
        <v>0.97</v>
      </c>
      <c r="Y39" s="5">
        <f t="shared" ref="Y39:Z39" si="46">MAX(1-V39,0)*X39</f>
        <v>0.60139999999999993</v>
      </c>
      <c r="Z39" s="5">
        <f t="shared" si="46"/>
        <v>0.47691019999999995</v>
      </c>
      <c r="AA39">
        <v>0.83099999999999996</v>
      </c>
      <c r="AB39">
        <v>0.88900000000000001</v>
      </c>
      <c r="AC39">
        <v>0.79300000000000004</v>
      </c>
    </row>
    <row r="40" spans="1:29" x14ac:dyDescent="0.25">
      <c r="A40" s="2">
        <v>45815</v>
      </c>
      <c r="B40" s="4">
        <v>19590902</v>
      </c>
      <c r="C40" s="4">
        <v>1</v>
      </c>
      <c r="D40" s="4">
        <v>666.3</v>
      </c>
      <c r="E40" s="4">
        <v>404.3</v>
      </c>
      <c r="F40" s="4">
        <v>118.7</v>
      </c>
      <c r="G40" s="4">
        <v>7.5</v>
      </c>
      <c r="H40" s="4">
        <v>91.3</v>
      </c>
      <c r="I40" s="4">
        <v>110.5</v>
      </c>
      <c r="J40" s="4">
        <v>42.6</v>
      </c>
      <c r="K40" s="4">
        <v>0.5</v>
      </c>
      <c r="L40" s="4">
        <v>40.700000000000003</v>
      </c>
      <c r="M40" s="4">
        <v>33.9</v>
      </c>
      <c r="N40" s="4">
        <v>4.4000000000000004</v>
      </c>
      <c r="O40" s="4">
        <f t="shared" si="10"/>
        <v>251.9</v>
      </c>
      <c r="P40" s="4">
        <f t="shared" si="11"/>
        <v>79.5</v>
      </c>
      <c r="Q40" s="4">
        <v>152.30000000000001</v>
      </c>
      <c r="R40" s="4">
        <v>39.1</v>
      </c>
      <c r="S40" s="3">
        <f t="shared" si="12"/>
        <v>0.62320633349826815</v>
      </c>
      <c r="T40" s="6">
        <f t="shared" si="15"/>
        <v>0.6703204047217538</v>
      </c>
      <c r="U40">
        <v>0.09</v>
      </c>
      <c r="V40">
        <v>0.43</v>
      </c>
      <c r="W40">
        <f t="shared" si="20"/>
        <v>0.20099999999999996</v>
      </c>
      <c r="X40" s="5">
        <f t="shared" si="36"/>
        <v>0.91</v>
      </c>
      <c r="Y40" s="5">
        <f t="shared" ref="Y40:Z40" si="47">MAX(1-V40,0)*X40</f>
        <v>0.51870000000000005</v>
      </c>
      <c r="Z40" s="5">
        <f t="shared" si="47"/>
        <v>0.41444130000000007</v>
      </c>
      <c r="AA40">
        <v>0.78</v>
      </c>
      <c r="AB40">
        <v>0.93400000000000005</v>
      </c>
      <c r="AC40">
        <v>0.79900000000000004</v>
      </c>
    </row>
    <row r="41" spans="1:29" x14ac:dyDescent="0.25">
      <c r="A41" s="2">
        <v>45816</v>
      </c>
      <c r="B41" s="4">
        <v>19590902</v>
      </c>
      <c r="C41" s="4">
        <v>1</v>
      </c>
      <c r="D41" s="4">
        <v>699</v>
      </c>
      <c r="E41" s="4">
        <v>421.5</v>
      </c>
      <c r="F41" s="4">
        <v>130.5</v>
      </c>
      <c r="G41" s="4">
        <v>7.5</v>
      </c>
      <c r="H41" s="4">
        <v>89.3</v>
      </c>
      <c r="I41" s="4">
        <v>111.6</v>
      </c>
      <c r="J41" s="4">
        <v>42.6</v>
      </c>
      <c r="K41" s="4">
        <v>0.5</v>
      </c>
      <c r="L41" s="4">
        <v>37.700000000000003</v>
      </c>
      <c r="M41" s="4">
        <v>31.8</v>
      </c>
      <c r="N41" s="4">
        <v>11.3</v>
      </c>
      <c r="O41" s="4">
        <f t="shared" si="10"/>
        <v>250.99999999999997</v>
      </c>
      <c r="P41" s="4">
        <f t="shared" si="11"/>
        <v>81.3</v>
      </c>
      <c r="Q41" s="4">
        <v>170.5</v>
      </c>
      <c r="R41" s="4">
        <v>49.2</v>
      </c>
      <c r="S41" s="3">
        <f t="shared" si="12"/>
        <v>0.59549228944246735</v>
      </c>
      <c r="T41" s="6">
        <f t="shared" si="15"/>
        <v>0.62298850574712639</v>
      </c>
      <c r="U41">
        <v>0.12</v>
      </c>
      <c r="V41">
        <v>0.43</v>
      </c>
      <c r="W41">
        <f t="shared" si="20"/>
        <v>0.14700000000000002</v>
      </c>
      <c r="X41" s="5">
        <f t="shared" si="36"/>
        <v>0.88</v>
      </c>
      <c r="Y41" s="5">
        <f t="shared" ref="Y41:Z41" si="48">MAX(1-V41,0)*X41</f>
        <v>0.50160000000000005</v>
      </c>
      <c r="Z41" s="5">
        <f t="shared" si="48"/>
        <v>0.42786480000000005</v>
      </c>
      <c r="AA41">
        <v>0.83699999999999997</v>
      </c>
      <c r="AB41">
        <v>0.95499999999999996</v>
      </c>
      <c r="AC41">
        <v>0.85299999999999998</v>
      </c>
    </row>
    <row r="42" spans="1:29" x14ac:dyDescent="0.25">
      <c r="A42" s="2">
        <v>45817</v>
      </c>
      <c r="B42" s="4">
        <v>19590902</v>
      </c>
      <c r="C42" s="4">
        <v>1</v>
      </c>
      <c r="D42" s="4">
        <v>684.2</v>
      </c>
      <c r="E42" s="4">
        <v>458.9</v>
      </c>
      <c r="F42" s="4">
        <v>122.1</v>
      </c>
      <c r="G42" s="4">
        <v>4.5</v>
      </c>
      <c r="H42" s="4">
        <v>103.5</v>
      </c>
      <c r="I42" s="4">
        <v>116.2</v>
      </c>
      <c r="J42" s="4">
        <v>46.4</v>
      </c>
      <c r="K42" s="4">
        <v>0.5</v>
      </c>
      <c r="L42" s="4">
        <v>31</v>
      </c>
      <c r="M42" s="4">
        <v>30.3</v>
      </c>
      <c r="N42" s="4">
        <v>11.4</v>
      </c>
      <c r="O42" s="4">
        <f t="shared" si="10"/>
        <v>270.59999999999997</v>
      </c>
      <c r="P42" s="4">
        <f t="shared" si="11"/>
        <v>73.2</v>
      </c>
      <c r="Q42" s="4">
        <v>188.4</v>
      </c>
      <c r="R42" s="4">
        <v>48.9</v>
      </c>
      <c r="S42" s="3">
        <f t="shared" si="12"/>
        <v>0.58954248366013062</v>
      </c>
      <c r="T42" s="6">
        <f t="shared" si="15"/>
        <v>0.59950859950859958</v>
      </c>
      <c r="U42">
        <v>0.12</v>
      </c>
      <c r="V42">
        <v>0.44</v>
      </c>
      <c r="W42">
        <f t="shared" si="20"/>
        <v>0.10899999999999999</v>
      </c>
      <c r="X42" s="5">
        <f t="shared" si="36"/>
        <v>0.88</v>
      </c>
      <c r="Y42" s="5">
        <f t="shared" ref="Y42:Z42" si="49">MAX(1-V42,0)*X42</f>
        <v>0.49280000000000007</v>
      </c>
      <c r="Z42" s="5">
        <f t="shared" si="49"/>
        <v>0.43908480000000005</v>
      </c>
      <c r="AA42">
        <v>0.84699999999999998</v>
      </c>
      <c r="AB42">
        <v>0.98899999999999999</v>
      </c>
      <c r="AC42">
        <v>0.89100000000000001</v>
      </c>
    </row>
    <row r="43" spans="1:29" x14ac:dyDescent="0.25">
      <c r="A43" s="2">
        <v>45818</v>
      </c>
      <c r="B43" s="4">
        <v>19590902</v>
      </c>
      <c r="C43" s="4">
        <v>1</v>
      </c>
      <c r="D43" s="4">
        <v>756.8</v>
      </c>
      <c r="E43" s="4">
        <v>484.2</v>
      </c>
      <c r="F43" s="4">
        <v>139.80000000000001</v>
      </c>
      <c r="G43" s="4">
        <v>7.5</v>
      </c>
      <c r="H43" s="4">
        <v>106.7</v>
      </c>
      <c r="I43" s="4">
        <v>119.5</v>
      </c>
      <c r="J43" s="4">
        <v>43.2</v>
      </c>
      <c r="K43" s="4">
        <v>0.5</v>
      </c>
      <c r="L43" s="4">
        <v>33.299999999999997</v>
      </c>
      <c r="M43" s="4">
        <v>30.6</v>
      </c>
      <c r="N43" s="4">
        <v>15.6</v>
      </c>
      <c r="O43" s="4">
        <f t="shared" si="10"/>
        <v>276.89999999999998</v>
      </c>
      <c r="P43" s="4">
        <f t="shared" si="11"/>
        <v>80</v>
      </c>
      <c r="Q43" s="4">
        <v>207.3</v>
      </c>
      <c r="R43" s="4">
        <v>59.8</v>
      </c>
      <c r="S43" s="3">
        <f t="shared" si="12"/>
        <v>0.57187112763320935</v>
      </c>
      <c r="T43" s="6">
        <f t="shared" si="15"/>
        <v>0.57224606580829751</v>
      </c>
      <c r="U43">
        <v>0.16</v>
      </c>
      <c r="V43">
        <v>0.43</v>
      </c>
      <c r="W43">
        <f t="shared" si="20"/>
        <v>0.22299999999999998</v>
      </c>
      <c r="X43" s="5">
        <f t="shared" si="36"/>
        <v>0.84</v>
      </c>
      <c r="Y43" s="5">
        <f t="shared" ref="Y43:Z43" si="50">MAX(1-V43,0)*X43</f>
        <v>0.47880000000000006</v>
      </c>
      <c r="Z43" s="5">
        <f t="shared" si="50"/>
        <v>0.37202760000000007</v>
      </c>
      <c r="AA43">
        <v>0.75600000000000001</v>
      </c>
      <c r="AB43">
        <v>0.92900000000000005</v>
      </c>
      <c r="AC43">
        <v>0.77700000000000002</v>
      </c>
    </row>
    <row r="44" spans="1:29" x14ac:dyDescent="0.25">
      <c r="A44" s="2">
        <v>45819</v>
      </c>
      <c r="B44" s="4">
        <v>19590902</v>
      </c>
      <c r="C44" s="4">
        <v>1</v>
      </c>
      <c r="D44" s="4">
        <v>813.9</v>
      </c>
      <c r="E44" s="4">
        <v>507.6</v>
      </c>
      <c r="F44" s="4">
        <v>135.4</v>
      </c>
      <c r="G44" s="4">
        <v>7.5</v>
      </c>
      <c r="H44" s="4">
        <v>109.8</v>
      </c>
      <c r="I44" s="4">
        <v>124.1</v>
      </c>
      <c r="J44" s="4">
        <v>47.2</v>
      </c>
      <c r="K44" s="4">
        <v>0.5</v>
      </c>
      <c r="L44" s="4">
        <v>35.200000000000003</v>
      </c>
      <c r="M44" s="4">
        <v>31.3</v>
      </c>
      <c r="N44" s="4">
        <v>11.9</v>
      </c>
      <c r="O44" s="4">
        <f t="shared" si="10"/>
        <v>288.59999999999997</v>
      </c>
      <c r="P44" s="4">
        <f t="shared" si="11"/>
        <v>78.900000000000006</v>
      </c>
      <c r="Q44" s="4">
        <v>219</v>
      </c>
      <c r="R44" s="4">
        <v>56.5</v>
      </c>
      <c r="S44" s="3">
        <f t="shared" si="12"/>
        <v>0.5685579196217494</v>
      </c>
      <c r="T44" s="6">
        <f t="shared" si="15"/>
        <v>0.58271787296898081</v>
      </c>
      <c r="U44">
        <v>0.14000000000000001</v>
      </c>
      <c r="V44">
        <v>0.45</v>
      </c>
      <c r="W44">
        <f t="shared" si="20"/>
        <v>0.16200000000000003</v>
      </c>
      <c r="X44" s="5">
        <f t="shared" si="36"/>
        <v>0.86</v>
      </c>
      <c r="Y44" s="5">
        <f t="shared" ref="Y44:Z44" si="51">MAX(1-V44,0)*X44</f>
        <v>0.47300000000000003</v>
      </c>
      <c r="Z44" s="5">
        <f t="shared" si="51"/>
        <v>0.396374</v>
      </c>
      <c r="AA44">
        <v>0.74299999999999999</v>
      </c>
      <c r="AB44">
        <v>1.014</v>
      </c>
      <c r="AC44">
        <v>0.83799999999999997</v>
      </c>
    </row>
    <row r="45" spans="1:29" x14ac:dyDescent="0.25">
      <c r="A45" s="2">
        <v>45820</v>
      </c>
      <c r="B45" s="4">
        <v>19590902</v>
      </c>
      <c r="C45" s="4">
        <v>1</v>
      </c>
      <c r="D45" s="4">
        <v>812.5</v>
      </c>
      <c r="E45" s="4">
        <v>513.20000000000005</v>
      </c>
      <c r="F45" s="4">
        <v>131.69999999999999</v>
      </c>
      <c r="G45" s="4">
        <v>7.4</v>
      </c>
      <c r="H45" s="4">
        <v>105.9</v>
      </c>
      <c r="I45" s="4">
        <v>128.80000000000001</v>
      </c>
      <c r="J45" s="4">
        <v>29.7</v>
      </c>
      <c r="K45" s="4">
        <v>0.5</v>
      </c>
      <c r="L45" s="4">
        <v>36.1</v>
      </c>
      <c r="M45" s="4">
        <v>29.7</v>
      </c>
      <c r="N45" s="4">
        <v>10.9</v>
      </c>
      <c r="O45" s="4">
        <f t="shared" si="10"/>
        <v>271.8</v>
      </c>
      <c r="P45" s="4">
        <f t="shared" si="11"/>
        <v>77.2</v>
      </c>
      <c r="Q45" s="4">
        <v>225.2</v>
      </c>
      <c r="R45" s="4">
        <v>54.4</v>
      </c>
      <c r="S45" s="3">
        <f t="shared" si="12"/>
        <v>0.54688128772635813</v>
      </c>
      <c r="T45" s="6">
        <f t="shared" si="15"/>
        <v>0.58662613981762923</v>
      </c>
      <c r="U45">
        <v>0.14000000000000001</v>
      </c>
      <c r="V45">
        <v>0.43</v>
      </c>
      <c r="W45">
        <f t="shared" si="20"/>
        <v>0.23799999999999999</v>
      </c>
      <c r="X45" s="5">
        <f t="shared" si="36"/>
        <v>0.86</v>
      </c>
      <c r="Y45" s="5">
        <f t="shared" ref="Y45:Z45" si="52">MAX(1-V45,0)*X45</f>
        <v>0.49020000000000002</v>
      </c>
      <c r="Z45" s="5">
        <f t="shared" si="52"/>
        <v>0.37353240000000004</v>
      </c>
      <c r="AA45">
        <v>0.72299999999999998</v>
      </c>
      <c r="AB45">
        <v>0.93700000000000006</v>
      </c>
      <c r="AC45">
        <v>0.76200000000000001</v>
      </c>
    </row>
    <row r="46" spans="1:29" x14ac:dyDescent="0.25">
      <c r="A46" s="2">
        <v>45821</v>
      </c>
      <c r="B46" s="4">
        <v>19590902</v>
      </c>
      <c r="C46" s="4">
        <v>1</v>
      </c>
      <c r="D46" s="4">
        <v>838.2</v>
      </c>
      <c r="E46" s="4">
        <v>513.20000000000005</v>
      </c>
      <c r="F46" s="4">
        <v>108.7</v>
      </c>
      <c r="G46" s="4">
        <v>7.4</v>
      </c>
      <c r="H46" s="4">
        <v>104.7</v>
      </c>
      <c r="I46" s="4">
        <v>124.2</v>
      </c>
      <c r="J46" s="4">
        <v>53.1</v>
      </c>
      <c r="K46" s="4">
        <v>0.5</v>
      </c>
      <c r="L46" s="4">
        <v>34.799999999999997</v>
      </c>
      <c r="M46" s="4">
        <v>30.4</v>
      </c>
      <c r="N46" s="4">
        <v>3.4</v>
      </c>
      <c r="O46" s="4">
        <f t="shared" si="10"/>
        <v>289.40000000000003</v>
      </c>
      <c r="P46" s="4">
        <f t="shared" si="11"/>
        <v>69.099999999999994</v>
      </c>
      <c r="Q46" s="4">
        <v>223.7</v>
      </c>
      <c r="R46" s="4">
        <v>39.700000000000003</v>
      </c>
      <c r="S46" s="3">
        <f t="shared" si="12"/>
        <v>0.56402260767881507</v>
      </c>
      <c r="T46" s="6">
        <f t="shared" si="15"/>
        <v>0.63511029411764708</v>
      </c>
      <c r="U46">
        <v>0.12</v>
      </c>
      <c r="V46">
        <v>0.42</v>
      </c>
      <c r="W46">
        <f t="shared" si="20"/>
        <v>0.249</v>
      </c>
      <c r="X46" s="5">
        <f t="shared" si="36"/>
        <v>0.88</v>
      </c>
      <c r="Y46" s="5">
        <f t="shared" ref="Y46:Z46" si="53">MAX(1-V46,0)*X46</f>
        <v>0.51040000000000008</v>
      </c>
      <c r="Z46" s="5">
        <f t="shared" si="53"/>
        <v>0.38331040000000005</v>
      </c>
      <c r="AA46">
        <v>0.73499999999999999</v>
      </c>
      <c r="AB46">
        <v>0.9</v>
      </c>
      <c r="AC46">
        <v>0.751</v>
      </c>
    </row>
    <row r="47" spans="1:29" x14ac:dyDescent="0.25">
      <c r="A47" s="2">
        <v>45822</v>
      </c>
      <c r="B47" s="4">
        <v>19590902</v>
      </c>
      <c r="C47" s="4">
        <v>1</v>
      </c>
      <c r="D47" s="4">
        <v>718.2</v>
      </c>
      <c r="E47" s="4">
        <v>446.4</v>
      </c>
      <c r="F47" s="4">
        <v>100.5</v>
      </c>
      <c r="G47" s="4">
        <v>7.4</v>
      </c>
      <c r="H47" s="4">
        <v>97.1</v>
      </c>
      <c r="I47" s="4">
        <v>120.4</v>
      </c>
      <c r="J47" s="4">
        <v>53.1</v>
      </c>
      <c r="K47" s="4">
        <v>0.5</v>
      </c>
      <c r="L47" s="4">
        <v>34.9</v>
      </c>
      <c r="M47" s="4">
        <v>31.1</v>
      </c>
      <c r="N47" s="4">
        <v>3.2</v>
      </c>
      <c r="O47" s="4">
        <f t="shared" si="10"/>
        <v>278</v>
      </c>
      <c r="P47" s="4">
        <f t="shared" si="11"/>
        <v>69.7</v>
      </c>
      <c r="Q47" s="4">
        <v>168.4</v>
      </c>
      <c r="R47" s="4">
        <v>30.8</v>
      </c>
      <c r="S47" s="3">
        <f t="shared" si="12"/>
        <v>0.62275985663082445</v>
      </c>
      <c r="T47" s="6">
        <f t="shared" si="15"/>
        <v>0.69353233830845773</v>
      </c>
      <c r="U47">
        <v>0.09</v>
      </c>
      <c r="V47">
        <v>0.37</v>
      </c>
      <c r="W47">
        <f t="shared" si="20"/>
        <v>0.31999999999999995</v>
      </c>
      <c r="X47" s="5">
        <f t="shared" si="36"/>
        <v>0.91</v>
      </c>
      <c r="Y47" s="5">
        <f t="shared" ref="Y47:Z47" si="54">MAX(1-V47,0)*X47</f>
        <v>0.57330000000000003</v>
      </c>
      <c r="Z47" s="5">
        <f t="shared" si="54"/>
        <v>0.38984400000000002</v>
      </c>
      <c r="AA47">
        <v>0.74</v>
      </c>
      <c r="AB47">
        <v>0.81200000000000006</v>
      </c>
      <c r="AC47">
        <v>0.68</v>
      </c>
    </row>
    <row r="48" spans="1:29" x14ac:dyDescent="0.25">
      <c r="A48" s="2">
        <v>45823</v>
      </c>
      <c r="B48" s="4">
        <v>19590902</v>
      </c>
      <c r="C48" s="4">
        <v>1</v>
      </c>
      <c r="D48" s="4">
        <v>679.9</v>
      </c>
      <c r="E48" s="4">
        <v>406.9</v>
      </c>
      <c r="F48" s="4">
        <v>101.7</v>
      </c>
      <c r="G48" s="4">
        <v>8.1</v>
      </c>
      <c r="H48" s="4">
        <v>88.3</v>
      </c>
      <c r="I48" s="4">
        <v>117</v>
      </c>
      <c r="J48" s="4">
        <v>47.8</v>
      </c>
      <c r="K48" s="4">
        <v>0.5</v>
      </c>
      <c r="L48" s="4">
        <v>45.7</v>
      </c>
      <c r="M48" s="4">
        <v>30.5</v>
      </c>
      <c r="N48" s="4">
        <v>0</v>
      </c>
      <c r="O48" s="4">
        <f t="shared" si="10"/>
        <v>261.2</v>
      </c>
      <c r="P48" s="4">
        <f t="shared" si="11"/>
        <v>76.7</v>
      </c>
      <c r="Q48" s="4">
        <v>145.5</v>
      </c>
      <c r="R48" s="4">
        <v>26.4</v>
      </c>
      <c r="S48" s="3">
        <f t="shared" si="12"/>
        <v>0.64224243914433243</v>
      </c>
      <c r="T48" s="6">
        <f t="shared" si="15"/>
        <v>0.74393792434529593</v>
      </c>
      <c r="U48">
        <v>0.08</v>
      </c>
      <c r="V48">
        <v>0.39</v>
      </c>
      <c r="W48">
        <f t="shared" si="20"/>
        <v>0.21599999999999997</v>
      </c>
      <c r="X48" s="5">
        <f t="shared" si="36"/>
        <v>0.92</v>
      </c>
      <c r="Y48" s="5">
        <f t="shared" ref="Y48:Z48" si="55">MAX(1-V48,0)*X48</f>
        <v>0.56120000000000003</v>
      </c>
      <c r="Z48" s="5">
        <f t="shared" si="55"/>
        <v>0.43998080000000006</v>
      </c>
      <c r="AA48">
        <v>0.76100000000000001</v>
      </c>
      <c r="AB48">
        <v>0.90200000000000002</v>
      </c>
      <c r="AC48">
        <v>0.78400000000000003</v>
      </c>
    </row>
    <row r="49" spans="1:29" x14ac:dyDescent="0.25">
      <c r="A49" s="2">
        <v>45824</v>
      </c>
      <c r="B49" s="4">
        <v>19590902</v>
      </c>
      <c r="C49" s="4">
        <v>1</v>
      </c>
      <c r="D49" s="4">
        <v>565.20000000000005</v>
      </c>
      <c r="E49" s="4">
        <v>373.5</v>
      </c>
      <c r="F49" s="4">
        <v>108.1</v>
      </c>
      <c r="G49" s="4">
        <v>6.4</v>
      </c>
      <c r="H49" s="4">
        <v>89.5</v>
      </c>
      <c r="I49" s="4">
        <v>95.1</v>
      </c>
      <c r="J49" s="4">
        <v>40</v>
      </c>
      <c r="K49" s="4">
        <v>2.2000000000000002</v>
      </c>
      <c r="L49" s="4">
        <v>47.5</v>
      </c>
      <c r="M49" s="4">
        <v>23.7</v>
      </c>
      <c r="N49" s="4">
        <v>4.0999999999999996</v>
      </c>
      <c r="O49" s="4">
        <f t="shared" si="10"/>
        <v>231</v>
      </c>
      <c r="P49" s="4">
        <f t="shared" si="11"/>
        <v>77.5</v>
      </c>
      <c r="Q49" s="4">
        <v>142.5</v>
      </c>
      <c r="R49" s="4">
        <v>30.6</v>
      </c>
      <c r="S49" s="3">
        <f t="shared" si="12"/>
        <v>0.61847389558232935</v>
      </c>
      <c r="T49" s="6">
        <f t="shared" si="15"/>
        <v>0.71692876965772434</v>
      </c>
      <c r="U49">
        <v>0.05</v>
      </c>
      <c r="V49">
        <v>0.47</v>
      </c>
      <c r="W49">
        <f t="shared" si="20"/>
        <v>0.18200000000000005</v>
      </c>
      <c r="X49" s="5">
        <f t="shared" si="36"/>
        <v>0.95</v>
      </c>
      <c r="Y49" s="5">
        <f t="shared" ref="Y49:Z49" si="56">MAX(1-V49,0)*X49</f>
        <v>0.50349999999999995</v>
      </c>
      <c r="Z49" s="5">
        <f t="shared" si="56"/>
        <v>0.41186299999999992</v>
      </c>
      <c r="AA49">
        <v>0.79</v>
      </c>
      <c r="AB49">
        <v>0.92400000000000004</v>
      </c>
      <c r="AC49">
        <v>0.81799999999999995</v>
      </c>
    </row>
    <row r="50" spans="1:29" x14ac:dyDescent="0.25">
      <c r="A50" s="2">
        <v>45825</v>
      </c>
      <c r="B50" s="4">
        <v>19590902</v>
      </c>
      <c r="C50" s="4">
        <v>1</v>
      </c>
      <c r="D50" s="4">
        <v>574</v>
      </c>
      <c r="E50" s="4">
        <v>386.1</v>
      </c>
      <c r="F50" s="4">
        <v>98.9</v>
      </c>
      <c r="G50" s="4">
        <v>6.3</v>
      </c>
      <c r="H50" s="4">
        <v>60.9</v>
      </c>
      <c r="I50" s="4">
        <v>92</v>
      </c>
      <c r="J50" s="4">
        <v>40</v>
      </c>
      <c r="K50" s="4">
        <v>0.7</v>
      </c>
      <c r="L50" s="4">
        <v>32.1</v>
      </c>
      <c r="M50" s="4">
        <v>22.7</v>
      </c>
      <c r="N50" s="4">
        <v>2.9</v>
      </c>
      <c r="O50" s="4">
        <f t="shared" si="10"/>
        <v>199.2</v>
      </c>
      <c r="P50" s="4">
        <f t="shared" si="11"/>
        <v>58.4</v>
      </c>
      <c r="Q50" s="4">
        <v>187</v>
      </c>
      <c r="R50" s="4">
        <v>40.5</v>
      </c>
      <c r="S50" s="3">
        <f t="shared" si="12"/>
        <v>0.5157949249093734</v>
      </c>
      <c r="T50" s="6">
        <f t="shared" si="15"/>
        <v>0.59049544994944381</v>
      </c>
      <c r="U50">
        <v>0.17</v>
      </c>
      <c r="V50">
        <v>0.48</v>
      </c>
      <c r="W50">
        <f t="shared" si="20"/>
        <v>0.253</v>
      </c>
      <c r="X50" s="5">
        <f t="shared" si="36"/>
        <v>0.83</v>
      </c>
      <c r="Y50" s="5">
        <f t="shared" ref="Y50:Z50" si="57">MAX(1-V50,0)*X50</f>
        <v>0.43159999999999998</v>
      </c>
      <c r="Z50" s="5">
        <f t="shared" si="57"/>
        <v>0.3224052</v>
      </c>
      <c r="AA50">
        <v>0.82799999999999996</v>
      </c>
      <c r="AB50">
        <v>0.82899999999999996</v>
      </c>
      <c r="AC50">
        <v>0.747</v>
      </c>
    </row>
    <row r="51" spans="1:29" x14ac:dyDescent="0.25">
      <c r="A51" s="2">
        <v>45826</v>
      </c>
      <c r="B51" s="4">
        <v>19590902</v>
      </c>
      <c r="C51" s="4">
        <v>1</v>
      </c>
      <c r="D51" s="4">
        <v>520.6</v>
      </c>
      <c r="E51" s="4">
        <v>369.1</v>
      </c>
      <c r="F51" s="4">
        <v>121.9</v>
      </c>
      <c r="G51" s="4">
        <v>4.0999999999999996</v>
      </c>
      <c r="H51" s="4">
        <v>73.5</v>
      </c>
      <c r="I51" s="4">
        <v>89.5</v>
      </c>
      <c r="J51" s="4">
        <v>36.1</v>
      </c>
      <c r="K51" s="4">
        <v>2.9</v>
      </c>
      <c r="L51" s="4">
        <v>36.5</v>
      </c>
      <c r="M51" s="4">
        <v>25.9</v>
      </c>
      <c r="N51" s="4">
        <v>8.9</v>
      </c>
      <c r="O51" s="4">
        <f t="shared" si="10"/>
        <v>203.2</v>
      </c>
      <c r="P51" s="4">
        <f t="shared" si="11"/>
        <v>74.2</v>
      </c>
      <c r="Q51" s="4">
        <v>166</v>
      </c>
      <c r="R51" s="4">
        <v>47.6</v>
      </c>
      <c r="S51" s="3">
        <f t="shared" si="12"/>
        <v>0.55037919826652215</v>
      </c>
      <c r="T51" s="6">
        <f t="shared" si="15"/>
        <v>0.6091954022988505</v>
      </c>
      <c r="U51">
        <v>0.11</v>
      </c>
      <c r="V51">
        <v>0.48</v>
      </c>
      <c r="W51">
        <f t="shared" si="20"/>
        <v>0.25</v>
      </c>
      <c r="X51" s="5">
        <f t="shared" si="36"/>
        <v>0.89</v>
      </c>
      <c r="Y51" s="5">
        <f t="shared" ref="Y51:Z51" si="58">MAX(1-V51,0)*X51</f>
        <v>0.46280000000000004</v>
      </c>
      <c r="Z51" s="5">
        <f t="shared" si="58"/>
        <v>0.34710000000000002</v>
      </c>
      <c r="AA51">
        <v>0.82099999999999995</v>
      </c>
      <c r="AB51">
        <v>0.85499999999999998</v>
      </c>
      <c r="AC51">
        <v>0.75</v>
      </c>
    </row>
    <row r="52" spans="1:29" x14ac:dyDescent="0.25">
      <c r="A52" s="2">
        <v>45827</v>
      </c>
      <c r="B52" s="4">
        <v>19590902</v>
      </c>
      <c r="C52" s="4">
        <v>1</v>
      </c>
      <c r="D52" s="4">
        <v>477.7</v>
      </c>
      <c r="E52" s="4">
        <v>360.4</v>
      </c>
      <c r="F52" s="4">
        <v>119.6</v>
      </c>
      <c r="G52" s="4">
        <v>4.9000000000000004</v>
      </c>
      <c r="H52" s="4">
        <v>78.3</v>
      </c>
      <c r="I52" s="4">
        <v>88.5</v>
      </c>
      <c r="J52" s="4">
        <v>34.200000000000003</v>
      </c>
      <c r="K52" s="4">
        <v>2.1</v>
      </c>
      <c r="L52" s="4">
        <v>40.200000000000003</v>
      </c>
      <c r="M52" s="4">
        <v>24.5</v>
      </c>
      <c r="N52" s="4">
        <v>9.1</v>
      </c>
      <c r="O52" s="4">
        <f t="shared" si="10"/>
        <v>205.89999999999998</v>
      </c>
      <c r="P52" s="4">
        <f t="shared" si="11"/>
        <v>75.900000000000006</v>
      </c>
      <c r="Q52" s="4">
        <v>154.5</v>
      </c>
      <c r="R52" s="4">
        <v>43.8</v>
      </c>
      <c r="S52" s="3">
        <f t="shared" si="12"/>
        <v>0.57130965593784677</v>
      </c>
      <c r="T52" s="6">
        <f t="shared" si="15"/>
        <v>0.63408521303258147</v>
      </c>
      <c r="U52">
        <v>0.08</v>
      </c>
      <c r="V52">
        <v>0.49</v>
      </c>
      <c r="W52">
        <f t="shared" si="20"/>
        <v>0.17100000000000004</v>
      </c>
      <c r="X52" s="5">
        <f t="shared" si="36"/>
        <v>0.92</v>
      </c>
      <c r="Y52" s="5">
        <f t="shared" ref="Y52:Z52" si="59">MAX(1-V52,0)*X52</f>
        <v>0.46920000000000001</v>
      </c>
      <c r="Z52" s="5">
        <f t="shared" si="59"/>
        <v>0.3889668</v>
      </c>
      <c r="AA52">
        <v>0.82899999999999996</v>
      </c>
      <c r="AB52">
        <v>0.96299999999999997</v>
      </c>
      <c r="AC52">
        <v>0.82899999999999996</v>
      </c>
    </row>
    <row r="53" spans="1:29" x14ac:dyDescent="0.25">
      <c r="A53" s="2">
        <v>45828</v>
      </c>
      <c r="B53" s="4">
        <v>19590902</v>
      </c>
      <c r="C53" s="4">
        <v>1</v>
      </c>
      <c r="D53" s="4">
        <v>460.1</v>
      </c>
      <c r="E53" s="4">
        <v>348.6</v>
      </c>
      <c r="F53" s="4">
        <v>108.4</v>
      </c>
      <c r="G53" s="4">
        <v>2</v>
      </c>
      <c r="H53" s="4">
        <v>82.5</v>
      </c>
      <c r="I53" s="4">
        <v>85.2</v>
      </c>
      <c r="J53" s="4">
        <v>36.4</v>
      </c>
      <c r="K53" s="4">
        <v>0</v>
      </c>
      <c r="L53" s="4">
        <v>38.5</v>
      </c>
      <c r="M53" s="4">
        <v>26.6</v>
      </c>
      <c r="N53" s="4">
        <v>5.9</v>
      </c>
      <c r="O53" s="4">
        <f t="shared" si="10"/>
        <v>206.1</v>
      </c>
      <c r="P53" s="4">
        <f t="shared" si="11"/>
        <v>71</v>
      </c>
      <c r="Q53" s="4">
        <v>142.5</v>
      </c>
      <c r="R53" s="4">
        <v>37.5</v>
      </c>
      <c r="S53" s="3">
        <f t="shared" si="12"/>
        <v>0.59122203098106707</v>
      </c>
      <c r="T53" s="6">
        <f t="shared" si="15"/>
        <v>0.65437788018433185</v>
      </c>
      <c r="U53">
        <v>0.05</v>
      </c>
      <c r="V53">
        <v>0.48</v>
      </c>
      <c r="W53">
        <f t="shared" si="20"/>
        <v>0.17300000000000004</v>
      </c>
      <c r="X53" s="5">
        <f t="shared" si="36"/>
        <v>0.95</v>
      </c>
      <c r="Y53" s="5">
        <f t="shared" ref="Y53:Z53" si="60">MAX(1-V53,0)*X53</f>
        <v>0.49399999999999999</v>
      </c>
      <c r="Z53" s="5">
        <f t="shared" si="60"/>
        <v>0.40853799999999996</v>
      </c>
      <c r="AA53">
        <v>0.86299999999999999</v>
      </c>
      <c r="AB53">
        <v>0.93100000000000005</v>
      </c>
      <c r="AC53">
        <v>0.82699999999999996</v>
      </c>
    </row>
    <row r="54" spans="1:29" x14ac:dyDescent="0.25">
      <c r="A54" s="2">
        <v>45829</v>
      </c>
      <c r="B54" s="4">
        <v>19590902</v>
      </c>
      <c r="C54" s="4">
        <v>1</v>
      </c>
      <c r="D54" s="4">
        <v>450.3</v>
      </c>
      <c r="E54" s="4">
        <v>351.4</v>
      </c>
      <c r="F54" s="4">
        <v>94.6</v>
      </c>
      <c r="G54" s="4">
        <v>2</v>
      </c>
      <c r="H54" s="4">
        <v>73.3</v>
      </c>
      <c r="I54" s="4">
        <v>86.3</v>
      </c>
      <c r="J54" s="4">
        <v>38.1</v>
      </c>
      <c r="K54" s="4">
        <v>0</v>
      </c>
      <c r="L54" s="4">
        <v>13.7</v>
      </c>
      <c r="M54" s="4">
        <v>29.7</v>
      </c>
      <c r="N54" s="4">
        <v>7.3</v>
      </c>
      <c r="O54" s="4">
        <f t="shared" si="10"/>
        <v>199.7</v>
      </c>
      <c r="P54" s="4">
        <f t="shared" si="11"/>
        <v>50.699999999999996</v>
      </c>
      <c r="Q54" s="4">
        <v>151.69999999999999</v>
      </c>
      <c r="R54" s="4">
        <v>43.9</v>
      </c>
      <c r="S54" s="3">
        <f t="shared" si="12"/>
        <v>0.56829823562891291</v>
      </c>
      <c r="T54" s="6">
        <f t="shared" si="15"/>
        <v>0.53594080338266381</v>
      </c>
      <c r="U54">
        <v>0.11</v>
      </c>
      <c r="V54">
        <v>0.47</v>
      </c>
      <c r="W54">
        <f t="shared" si="20"/>
        <v>0.16100000000000003</v>
      </c>
      <c r="X54" s="5">
        <f t="shared" si="36"/>
        <v>0.89</v>
      </c>
      <c r="Y54" s="5">
        <f t="shared" ref="Y54:Z54" si="61">MAX(1-V54,0)*X54</f>
        <v>0.47170000000000001</v>
      </c>
      <c r="Z54" s="5">
        <f t="shared" si="61"/>
        <v>0.39575630000000001</v>
      </c>
      <c r="AA54">
        <v>0.871</v>
      </c>
      <c r="AB54">
        <v>0.92100000000000004</v>
      </c>
      <c r="AC54">
        <v>0.83899999999999997</v>
      </c>
    </row>
    <row r="55" spans="1:29" x14ac:dyDescent="0.25">
      <c r="A55" s="2">
        <v>45830</v>
      </c>
      <c r="B55" s="4">
        <v>19590902</v>
      </c>
      <c r="C55" s="4">
        <v>1</v>
      </c>
      <c r="D55" s="4">
        <v>322</v>
      </c>
      <c r="E55" s="4">
        <v>322</v>
      </c>
      <c r="F55" s="4">
        <v>108</v>
      </c>
      <c r="G55" s="4">
        <v>2</v>
      </c>
      <c r="H55" s="4">
        <v>74</v>
      </c>
      <c r="I55" s="4">
        <v>85.8</v>
      </c>
      <c r="J55" s="4">
        <v>30.1</v>
      </c>
      <c r="K55" s="4">
        <v>0</v>
      </c>
      <c r="L55" s="4">
        <v>13</v>
      </c>
      <c r="M55" s="4">
        <v>301</v>
      </c>
      <c r="N55" s="4">
        <v>15</v>
      </c>
      <c r="O55" s="4">
        <f t="shared" si="10"/>
        <v>191.9</v>
      </c>
      <c r="P55" s="4">
        <f t="shared" si="11"/>
        <v>329</v>
      </c>
      <c r="Q55" s="4">
        <v>125.9</v>
      </c>
      <c r="R55" s="4">
        <v>54.6</v>
      </c>
      <c r="S55" s="3">
        <f t="shared" si="12"/>
        <v>0.60383889238514787</v>
      </c>
      <c r="T55" s="6">
        <f t="shared" si="15"/>
        <v>0.85766423357664223</v>
      </c>
      <c r="U55">
        <v>0.08</v>
      </c>
      <c r="V55">
        <v>0.48</v>
      </c>
      <c r="W55">
        <f t="shared" si="20"/>
        <v>0.14700000000000002</v>
      </c>
      <c r="X55" s="5">
        <f t="shared" si="36"/>
        <v>0.92</v>
      </c>
      <c r="Y55" s="5">
        <f t="shared" ref="Y55:Z90" si="62">MAX(1-V55,0)*X55</f>
        <v>0.47840000000000005</v>
      </c>
      <c r="Z55" s="5">
        <f t="shared" si="62"/>
        <v>0.40807520000000003</v>
      </c>
      <c r="AA55">
        <v>0.84799999999999998</v>
      </c>
      <c r="AB55">
        <v>0.95299999999999996</v>
      </c>
      <c r="AC55">
        <v>0.85299999999999998</v>
      </c>
    </row>
    <row r="56" spans="1:29" x14ac:dyDescent="0.25">
      <c r="A56" s="2">
        <v>45831</v>
      </c>
      <c r="B56" s="4">
        <v>19590902</v>
      </c>
      <c r="C56" s="4">
        <v>1</v>
      </c>
      <c r="D56" s="4">
        <v>412.8</v>
      </c>
      <c r="E56" s="4">
        <v>342.6</v>
      </c>
      <c r="F56" s="4">
        <v>76.400000000000006</v>
      </c>
      <c r="G56" s="4">
        <v>2</v>
      </c>
      <c r="H56" s="4">
        <v>60.8</v>
      </c>
      <c r="I56" s="4">
        <v>92.8</v>
      </c>
      <c r="J56" s="4">
        <v>32.700000000000003</v>
      </c>
      <c r="K56" s="4">
        <v>0</v>
      </c>
      <c r="L56" s="4">
        <v>16.2</v>
      </c>
      <c r="M56" s="4">
        <v>23.8</v>
      </c>
      <c r="N56" s="4">
        <v>3.3</v>
      </c>
      <c r="O56" s="4">
        <f t="shared" si="10"/>
        <v>188.3</v>
      </c>
      <c r="P56" s="4">
        <f t="shared" si="11"/>
        <v>43.3</v>
      </c>
      <c r="Q56" s="4">
        <v>154.19999999999999</v>
      </c>
      <c r="R56" s="4">
        <v>33.1</v>
      </c>
      <c r="S56" s="3">
        <f t="shared" si="12"/>
        <v>0.54978102189781031</v>
      </c>
      <c r="T56" s="6">
        <f t="shared" si="15"/>
        <v>0.56675392670157065</v>
      </c>
      <c r="U56">
        <v>0.11</v>
      </c>
      <c r="V56">
        <v>0.47</v>
      </c>
      <c r="W56">
        <f t="shared" si="20"/>
        <v>0.16000000000000003</v>
      </c>
      <c r="X56" s="5">
        <f t="shared" si="36"/>
        <v>0.89</v>
      </c>
      <c r="Y56" s="5">
        <f t="shared" si="62"/>
        <v>0.47170000000000001</v>
      </c>
      <c r="Z56" s="5">
        <f t="shared" si="62"/>
        <v>0.39622799999999997</v>
      </c>
      <c r="AA56">
        <v>0.79200000000000004</v>
      </c>
      <c r="AB56">
        <v>0.98299999999999998</v>
      </c>
      <c r="AC56">
        <v>0.84</v>
      </c>
    </row>
    <row r="57" spans="1:29" x14ac:dyDescent="0.25">
      <c r="A57" s="2">
        <v>45832</v>
      </c>
      <c r="B57" s="4">
        <v>19590902</v>
      </c>
      <c r="C57" s="4">
        <v>1</v>
      </c>
      <c r="D57" s="4">
        <v>388</v>
      </c>
      <c r="E57" s="4">
        <v>356.7</v>
      </c>
      <c r="F57" s="4">
        <v>68.099999999999994</v>
      </c>
      <c r="G57" s="4">
        <v>1.8</v>
      </c>
      <c r="H57" s="4">
        <v>63.2</v>
      </c>
      <c r="I57" s="4">
        <v>89.8</v>
      </c>
      <c r="J57" s="4">
        <v>32.700000000000003</v>
      </c>
      <c r="K57" s="4">
        <v>0</v>
      </c>
      <c r="L57" s="4">
        <v>15.8</v>
      </c>
      <c r="M57" s="4">
        <v>19.600000000000001</v>
      </c>
      <c r="N57" s="4">
        <v>2.2999999999999998</v>
      </c>
      <c r="O57" s="4">
        <f t="shared" si="10"/>
        <v>187.5</v>
      </c>
      <c r="P57" s="4">
        <f t="shared" si="11"/>
        <v>37.700000000000003</v>
      </c>
      <c r="Q57" s="4">
        <v>150.6</v>
      </c>
      <c r="R57" s="4">
        <v>48.9</v>
      </c>
      <c r="S57" s="3">
        <f t="shared" si="12"/>
        <v>0.55456965394853586</v>
      </c>
      <c r="T57" s="6">
        <f t="shared" si="15"/>
        <v>0.43533487297921486</v>
      </c>
      <c r="U57">
        <v>0.11</v>
      </c>
      <c r="V57">
        <v>0.51</v>
      </c>
      <c r="W57">
        <f t="shared" si="20"/>
        <v>0.23299999999999998</v>
      </c>
      <c r="X57" s="5">
        <f t="shared" si="36"/>
        <v>0.89</v>
      </c>
      <c r="Y57" s="5">
        <f t="shared" si="62"/>
        <v>0.43609999999999999</v>
      </c>
      <c r="Z57" s="5">
        <f t="shared" si="62"/>
        <v>0.33448869999999997</v>
      </c>
      <c r="AA57">
        <v>0.81100000000000005</v>
      </c>
      <c r="AB57">
        <v>0.88300000000000001</v>
      </c>
      <c r="AC57">
        <v>0.76700000000000002</v>
      </c>
    </row>
    <row r="58" spans="1:29" x14ac:dyDescent="0.25">
      <c r="A58" s="2">
        <v>45833</v>
      </c>
      <c r="B58" s="4">
        <v>18960928</v>
      </c>
      <c r="C58" s="4">
        <v>0.9</v>
      </c>
      <c r="D58" s="4">
        <v>335.2</v>
      </c>
      <c r="E58" s="4">
        <v>320.7</v>
      </c>
      <c r="F58" s="4">
        <v>100.1</v>
      </c>
      <c r="G58" s="4">
        <v>1.8</v>
      </c>
      <c r="H58" s="4">
        <v>60.2</v>
      </c>
      <c r="I58" s="4">
        <v>83.9</v>
      </c>
      <c r="J58" s="4">
        <v>28.4</v>
      </c>
      <c r="K58" s="4">
        <v>0</v>
      </c>
      <c r="L58" s="4">
        <v>23.2</v>
      </c>
      <c r="M58" s="4">
        <v>25.9</v>
      </c>
      <c r="N58" s="4">
        <v>7.3</v>
      </c>
      <c r="O58" s="4">
        <f t="shared" si="10"/>
        <v>174.3</v>
      </c>
      <c r="P58" s="4">
        <f t="shared" si="11"/>
        <v>56.399999999999991</v>
      </c>
      <c r="Q58" s="4">
        <v>146.4</v>
      </c>
      <c r="R58" s="4">
        <v>43.7</v>
      </c>
      <c r="S58" s="3">
        <f t="shared" si="12"/>
        <v>0.54349859681945745</v>
      </c>
      <c r="T58" s="6">
        <f t="shared" si="15"/>
        <v>0.56343656343656334</v>
      </c>
      <c r="U58">
        <v>0.09</v>
      </c>
      <c r="V58">
        <v>0.51</v>
      </c>
      <c r="W58">
        <f t="shared" si="20"/>
        <v>0.25900000000000001</v>
      </c>
      <c r="X58" s="5">
        <f t="shared" si="36"/>
        <v>0.91</v>
      </c>
      <c r="Y58" s="5">
        <f t="shared" si="62"/>
        <v>0.44590000000000002</v>
      </c>
      <c r="Z58" s="5">
        <f t="shared" si="62"/>
        <v>0.33041190000000004</v>
      </c>
      <c r="AA58">
        <v>0.79700000000000004</v>
      </c>
      <c r="AB58">
        <v>0.86199999999999999</v>
      </c>
      <c r="AC58">
        <v>0.74099999999999999</v>
      </c>
    </row>
    <row r="59" spans="1:29" x14ac:dyDescent="0.25">
      <c r="A59" s="2">
        <v>45834</v>
      </c>
      <c r="B59" s="4">
        <v>18890410</v>
      </c>
      <c r="C59" s="4">
        <v>0.24</v>
      </c>
      <c r="D59" s="4">
        <v>281.10000000000002</v>
      </c>
      <c r="E59" s="4">
        <v>273</v>
      </c>
      <c r="F59" s="4">
        <v>134.69999999999999</v>
      </c>
      <c r="G59" s="4">
        <v>2.2000000000000002</v>
      </c>
      <c r="H59" s="4">
        <v>58.3</v>
      </c>
      <c r="I59" s="4">
        <v>74.900000000000006</v>
      </c>
      <c r="J59" s="4">
        <v>17</v>
      </c>
      <c r="K59" s="4">
        <v>0.5</v>
      </c>
      <c r="L59" s="4">
        <v>31.5</v>
      </c>
      <c r="M59" s="4">
        <v>33.299999999999997</v>
      </c>
      <c r="N59" s="4">
        <v>10.9</v>
      </c>
      <c r="O59" s="4">
        <f t="shared" si="10"/>
        <v>152.4</v>
      </c>
      <c r="P59" s="4">
        <f t="shared" si="11"/>
        <v>76.2</v>
      </c>
      <c r="Q59" s="4">
        <v>120.7</v>
      </c>
      <c r="R59" s="4">
        <v>58.5</v>
      </c>
      <c r="S59" s="3">
        <f t="shared" si="12"/>
        <v>0.5580373489564262</v>
      </c>
      <c r="T59" s="6">
        <f t="shared" si="15"/>
        <v>0.5657015590200446</v>
      </c>
      <c r="U59">
        <v>0.09</v>
      </c>
      <c r="V59">
        <v>0.51</v>
      </c>
      <c r="W59">
        <f t="shared" si="20"/>
        <v>0.20799999999999996</v>
      </c>
      <c r="X59" s="5">
        <f t="shared" si="36"/>
        <v>0.91</v>
      </c>
      <c r="Y59" s="5">
        <f t="shared" si="62"/>
        <v>0.44590000000000002</v>
      </c>
      <c r="Z59" s="5">
        <f t="shared" si="62"/>
        <v>0.35315280000000004</v>
      </c>
      <c r="AA59">
        <v>0.82499999999999996</v>
      </c>
      <c r="AB59">
        <v>0.89700000000000002</v>
      </c>
      <c r="AC59">
        <v>0.79200000000000004</v>
      </c>
    </row>
    <row r="60" spans="1:29" x14ac:dyDescent="0.25">
      <c r="A60" s="2">
        <v>45835</v>
      </c>
      <c r="B60" s="4">
        <v>18890601</v>
      </c>
      <c r="C60" s="3">
        <v>0.83</v>
      </c>
      <c r="D60" s="4">
        <v>270.10000000000002</v>
      </c>
      <c r="E60" s="4">
        <v>262</v>
      </c>
      <c r="F60" s="4">
        <v>132.69999999999999</v>
      </c>
      <c r="G60" s="4">
        <v>2.2000000000000002</v>
      </c>
      <c r="H60" s="4">
        <v>52.1</v>
      </c>
      <c r="I60" s="4">
        <v>68.8</v>
      </c>
      <c r="J60" s="4">
        <v>13.9</v>
      </c>
      <c r="K60" s="4">
        <v>0.5</v>
      </c>
      <c r="L60" s="4">
        <v>21.2</v>
      </c>
      <c r="M60" s="4">
        <v>34.299999999999997</v>
      </c>
      <c r="N60" s="4">
        <v>10.4</v>
      </c>
      <c r="O60" s="4">
        <f t="shared" si="10"/>
        <v>137</v>
      </c>
      <c r="P60" s="4">
        <f t="shared" si="11"/>
        <v>66.400000000000006</v>
      </c>
      <c r="Q60" s="4">
        <v>124.9</v>
      </c>
      <c r="R60" s="4">
        <v>66.5</v>
      </c>
      <c r="S60" s="3">
        <f t="shared" si="12"/>
        <v>0.52310042000763657</v>
      </c>
      <c r="T60" s="6">
        <f t="shared" si="15"/>
        <v>0.49962377727614748</v>
      </c>
      <c r="U60">
        <v>0.12</v>
      </c>
      <c r="V60">
        <v>0.53</v>
      </c>
      <c r="W60">
        <f t="shared" si="20"/>
        <v>0.29300000000000004</v>
      </c>
      <c r="X60" s="5">
        <f t="shared" si="36"/>
        <v>0.88</v>
      </c>
      <c r="Y60" s="5">
        <f t="shared" si="62"/>
        <v>0.41359999999999997</v>
      </c>
      <c r="Z60" s="5">
        <f t="shared" si="62"/>
        <v>0.29241519999999999</v>
      </c>
      <c r="AA60">
        <v>0.82399999999999995</v>
      </c>
      <c r="AB60">
        <v>0.78700000000000003</v>
      </c>
      <c r="AC60">
        <v>0.70699999999999996</v>
      </c>
    </row>
    <row r="61" spans="1:29" x14ac:dyDescent="0.25">
      <c r="A61" s="2">
        <v>45836</v>
      </c>
      <c r="B61" s="4">
        <v>18890410</v>
      </c>
      <c r="C61" s="3">
        <v>0.49</v>
      </c>
      <c r="D61" s="4">
        <v>241.8</v>
      </c>
      <c r="E61" s="4">
        <v>233.7</v>
      </c>
      <c r="F61" s="4">
        <v>152</v>
      </c>
      <c r="G61" s="4">
        <v>2.2000000000000002</v>
      </c>
      <c r="H61" s="4">
        <v>49</v>
      </c>
      <c r="I61" s="4">
        <v>71.2</v>
      </c>
      <c r="J61" s="4">
        <v>13.7</v>
      </c>
      <c r="K61" s="4">
        <v>0.5</v>
      </c>
      <c r="L61" s="4">
        <v>24.3</v>
      </c>
      <c r="M61" s="4">
        <v>32.700000000000003</v>
      </c>
      <c r="N61" s="4">
        <v>18.2</v>
      </c>
      <c r="O61" s="4">
        <f t="shared" si="10"/>
        <v>136.1</v>
      </c>
      <c r="P61" s="4">
        <f t="shared" si="11"/>
        <v>75.7</v>
      </c>
      <c r="Q61" s="4">
        <v>111.3</v>
      </c>
      <c r="R61" s="4">
        <v>77</v>
      </c>
      <c r="S61" s="3">
        <f t="shared" si="12"/>
        <v>0.55012126111560233</v>
      </c>
      <c r="T61" s="6">
        <f t="shared" si="15"/>
        <v>0.49574328749181407</v>
      </c>
      <c r="U61">
        <v>0.12</v>
      </c>
      <c r="V61">
        <v>0.54</v>
      </c>
      <c r="W61">
        <f t="shared" si="20"/>
        <v>0.28700000000000003</v>
      </c>
      <c r="X61" s="5">
        <f t="shared" si="36"/>
        <v>0.88</v>
      </c>
      <c r="Y61" s="5">
        <f t="shared" si="62"/>
        <v>0.40479999999999999</v>
      </c>
      <c r="Z61" s="5">
        <f t="shared" si="62"/>
        <v>0.2886224</v>
      </c>
      <c r="AA61">
        <v>0.82299999999999995</v>
      </c>
      <c r="AB61">
        <v>0.79400000000000004</v>
      </c>
      <c r="AC61">
        <v>0.71299999999999997</v>
      </c>
    </row>
    <row r="62" spans="1:29" x14ac:dyDescent="0.25">
      <c r="A62" s="2">
        <v>45837</v>
      </c>
      <c r="B62" s="4">
        <v>18870313</v>
      </c>
      <c r="C62" s="3">
        <v>0.23</v>
      </c>
      <c r="D62" s="4">
        <v>240.3</v>
      </c>
      <c r="E62" s="4">
        <v>235.4</v>
      </c>
      <c r="F62" s="4">
        <v>165.6</v>
      </c>
      <c r="G62" s="4">
        <v>4.5</v>
      </c>
      <c r="H62" s="4">
        <v>42.9</v>
      </c>
      <c r="I62" s="4">
        <v>66</v>
      </c>
      <c r="J62" s="4">
        <v>13.2</v>
      </c>
      <c r="K62" s="4">
        <v>0.5</v>
      </c>
      <c r="L62" s="4">
        <v>32.4</v>
      </c>
      <c r="M62" s="4">
        <v>39.4</v>
      </c>
      <c r="N62" s="4">
        <v>9.9</v>
      </c>
      <c r="O62" s="4">
        <f t="shared" si="10"/>
        <v>126.60000000000001</v>
      </c>
      <c r="P62" s="4">
        <f t="shared" si="11"/>
        <v>82.2</v>
      </c>
      <c r="Q62" s="4">
        <v>120.6</v>
      </c>
      <c r="R62" s="4">
        <v>80.7</v>
      </c>
      <c r="S62" s="3">
        <f t="shared" si="12"/>
        <v>0.51213592233009719</v>
      </c>
      <c r="T62" s="6">
        <f t="shared" si="15"/>
        <v>0.50460405156537758</v>
      </c>
      <c r="U62">
        <v>0.14000000000000001</v>
      </c>
      <c r="V62">
        <v>0.55000000000000004</v>
      </c>
      <c r="W62">
        <f t="shared" si="20"/>
        <v>0.35699999999999998</v>
      </c>
      <c r="X62" s="5">
        <f t="shared" si="36"/>
        <v>0.86</v>
      </c>
      <c r="Y62" s="5">
        <f t="shared" si="62"/>
        <v>0.38699999999999996</v>
      </c>
      <c r="Z62" s="5">
        <f t="shared" si="62"/>
        <v>0.24884099999999998</v>
      </c>
      <c r="AA62">
        <v>0.82299999999999995</v>
      </c>
      <c r="AB62">
        <v>0.71599999999999997</v>
      </c>
      <c r="AC62">
        <v>0.64300000000000002</v>
      </c>
    </row>
    <row r="63" spans="1:29" x14ac:dyDescent="0.25">
      <c r="A63" s="2">
        <v>45838</v>
      </c>
      <c r="B63" s="4">
        <v>18860501</v>
      </c>
      <c r="C63" s="3">
        <v>0.02</v>
      </c>
      <c r="D63" s="4">
        <v>228.8</v>
      </c>
      <c r="E63" s="4">
        <v>223.9</v>
      </c>
      <c r="F63" s="4">
        <v>175.8</v>
      </c>
      <c r="G63" s="4">
        <v>4.4000000000000004</v>
      </c>
      <c r="H63" s="4">
        <v>32.9</v>
      </c>
      <c r="I63" s="4">
        <v>54.3</v>
      </c>
      <c r="J63" s="4">
        <v>16.600000000000001</v>
      </c>
      <c r="K63" s="4">
        <v>0.3</v>
      </c>
      <c r="L63" s="4">
        <v>21.1</v>
      </c>
      <c r="M63" s="4">
        <v>47.1</v>
      </c>
      <c r="N63" s="4">
        <v>5.8</v>
      </c>
      <c r="O63" s="4">
        <f t="shared" si="10"/>
        <v>108.19999999999999</v>
      </c>
      <c r="P63" s="4">
        <f t="shared" si="11"/>
        <v>74.3</v>
      </c>
      <c r="Q63" s="4">
        <v>123.3</v>
      </c>
      <c r="R63" s="4">
        <v>101.4</v>
      </c>
      <c r="S63" s="3">
        <f t="shared" si="12"/>
        <v>0.46738660907127427</v>
      </c>
      <c r="T63" s="6">
        <f t="shared" si="15"/>
        <v>0.42287990893568583</v>
      </c>
      <c r="U63">
        <v>0.18</v>
      </c>
      <c r="V63">
        <v>0.56999999999999995</v>
      </c>
      <c r="W63">
        <f t="shared" si="20"/>
        <v>0.32699999999999996</v>
      </c>
      <c r="X63" s="5">
        <f t="shared" si="36"/>
        <v>0.82000000000000006</v>
      </c>
      <c r="Y63" s="5">
        <f t="shared" si="62"/>
        <v>0.35260000000000008</v>
      </c>
      <c r="Z63" s="5">
        <f t="shared" si="62"/>
        <v>0.23729980000000006</v>
      </c>
      <c r="AA63">
        <v>0.83499999999999996</v>
      </c>
      <c r="AB63">
        <v>0.74399999999999999</v>
      </c>
      <c r="AC63">
        <v>0.67300000000000004</v>
      </c>
    </row>
    <row r="64" spans="1:29" x14ac:dyDescent="0.25">
      <c r="A64" s="2">
        <v>45839</v>
      </c>
      <c r="B64" s="4">
        <v>18851002</v>
      </c>
      <c r="C64" s="3">
        <v>0.6</v>
      </c>
      <c r="D64" s="4">
        <v>210.4</v>
      </c>
      <c r="E64" s="4">
        <v>205.5</v>
      </c>
      <c r="F64" s="4">
        <v>187.2</v>
      </c>
      <c r="G64" s="4">
        <v>4.4000000000000004</v>
      </c>
      <c r="H64" s="4">
        <v>31</v>
      </c>
      <c r="I64" s="4">
        <v>54.7</v>
      </c>
      <c r="J64" s="4">
        <v>10.9</v>
      </c>
      <c r="K64" s="4">
        <v>0.3</v>
      </c>
      <c r="L64" s="4">
        <v>19</v>
      </c>
      <c r="M64" s="4">
        <v>47.5</v>
      </c>
      <c r="N64" s="4">
        <v>11.9</v>
      </c>
      <c r="O64" s="4">
        <f t="shared" si="10"/>
        <v>101</v>
      </c>
      <c r="P64" s="4">
        <f t="shared" si="11"/>
        <v>78.7</v>
      </c>
      <c r="Q64" s="4">
        <v>110.7</v>
      </c>
      <c r="R64" s="4">
        <v>108.6</v>
      </c>
      <c r="S64" s="3">
        <f t="shared" si="12"/>
        <v>0.47709022201228157</v>
      </c>
      <c r="T64" s="6">
        <f t="shared" si="15"/>
        <v>0.42018152696209288</v>
      </c>
      <c r="U64">
        <v>0.16</v>
      </c>
      <c r="V64">
        <v>0.56999999999999995</v>
      </c>
      <c r="W64">
        <f t="shared" si="20"/>
        <v>0.24199999999999999</v>
      </c>
      <c r="X64" s="5">
        <f t="shared" si="36"/>
        <v>0.84</v>
      </c>
      <c r="Y64" s="5">
        <f t="shared" si="62"/>
        <v>0.36120000000000002</v>
      </c>
      <c r="Z64" s="5">
        <f t="shared" si="62"/>
        <v>0.27378960000000002</v>
      </c>
      <c r="AA64">
        <v>0.82899999999999996</v>
      </c>
      <c r="AB64">
        <v>0.83799999999999997</v>
      </c>
      <c r="AC64">
        <v>0.75800000000000001</v>
      </c>
    </row>
    <row r="65" spans="1:29" x14ac:dyDescent="0.25">
      <c r="A65" s="2">
        <v>45840</v>
      </c>
      <c r="B65" s="4">
        <v>18851002</v>
      </c>
      <c r="C65" s="3">
        <v>0.5</v>
      </c>
      <c r="D65" s="4">
        <v>212.7</v>
      </c>
      <c r="E65" s="4">
        <v>207.8</v>
      </c>
      <c r="F65" s="4">
        <v>183.9</v>
      </c>
      <c r="G65" s="4">
        <v>4.5999999999999996</v>
      </c>
      <c r="H65" s="4">
        <v>29.6</v>
      </c>
      <c r="I65" s="4">
        <v>56.3</v>
      </c>
      <c r="J65" s="4">
        <v>12</v>
      </c>
      <c r="K65" s="4">
        <v>0.2</v>
      </c>
      <c r="L65" s="4">
        <v>20.399999999999999</v>
      </c>
      <c r="M65" s="4">
        <v>45</v>
      </c>
      <c r="N65" s="4">
        <v>11.6</v>
      </c>
      <c r="O65" s="4">
        <f t="shared" si="10"/>
        <v>102.5</v>
      </c>
      <c r="P65" s="4">
        <f t="shared" si="11"/>
        <v>77.199999999999989</v>
      </c>
      <c r="Q65" s="4">
        <v>114</v>
      </c>
      <c r="R65" s="4">
        <v>106.7</v>
      </c>
      <c r="S65" s="3">
        <f t="shared" si="12"/>
        <v>0.47344110854503463</v>
      </c>
      <c r="T65" s="6">
        <f t="shared" si="15"/>
        <v>0.41979336595976074</v>
      </c>
      <c r="U65">
        <v>0.17</v>
      </c>
      <c r="V65">
        <v>0.56999999999999995</v>
      </c>
      <c r="W65">
        <f t="shared" si="20"/>
        <v>0.34199999999999997</v>
      </c>
      <c r="X65" s="5">
        <f t="shared" si="36"/>
        <v>0.83</v>
      </c>
      <c r="Y65" s="5">
        <f t="shared" si="62"/>
        <v>0.35690000000000005</v>
      </c>
      <c r="Z65" s="5">
        <f t="shared" si="62"/>
        <v>0.23484020000000005</v>
      </c>
      <c r="AA65">
        <v>0.81399999999999995</v>
      </c>
      <c r="AB65">
        <v>0.73799999999999999</v>
      </c>
      <c r="AC65">
        <v>0.65800000000000003</v>
      </c>
    </row>
    <row r="66" spans="1:29" x14ac:dyDescent="0.25">
      <c r="A66" s="2">
        <v>45841</v>
      </c>
      <c r="B66" s="4">
        <v>18851002</v>
      </c>
      <c r="C66" s="3">
        <v>0.83</v>
      </c>
      <c r="D66" s="4">
        <v>222.6</v>
      </c>
      <c r="E66" s="4">
        <v>217.7</v>
      </c>
      <c r="F66" s="4">
        <v>181</v>
      </c>
      <c r="G66" s="4">
        <v>4.4000000000000004</v>
      </c>
      <c r="H66" s="4">
        <v>30</v>
      </c>
      <c r="I66" s="4">
        <v>56</v>
      </c>
      <c r="J66" s="4">
        <v>18.3</v>
      </c>
      <c r="K66" s="4">
        <v>0.3</v>
      </c>
      <c r="L66" s="4">
        <v>24</v>
      </c>
      <c r="M66" s="4">
        <v>46.1</v>
      </c>
      <c r="N66" s="4">
        <v>6.9</v>
      </c>
      <c r="O66" s="4">
        <f t="shared" si="10"/>
        <v>108.7</v>
      </c>
      <c r="P66" s="4">
        <f t="shared" si="11"/>
        <v>77.300000000000011</v>
      </c>
      <c r="Q66" s="4">
        <v>125.3</v>
      </c>
      <c r="R66" s="4">
        <v>99.9</v>
      </c>
      <c r="S66" s="3">
        <f t="shared" si="12"/>
        <v>0.46452991452991454</v>
      </c>
      <c r="T66" s="6">
        <f t="shared" si="15"/>
        <v>0.43623024830699775</v>
      </c>
      <c r="U66">
        <v>0.15</v>
      </c>
      <c r="V66">
        <v>0.59</v>
      </c>
      <c r="W66">
        <f t="shared" si="20"/>
        <v>0.373</v>
      </c>
      <c r="X66" s="5">
        <f t="shared" si="36"/>
        <v>0.85</v>
      </c>
      <c r="Y66" s="5">
        <f t="shared" si="62"/>
        <v>0.34850000000000003</v>
      </c>
      <c r="Z66" s="5">
        <f t="shared" si="62"/>
        <v>0.21850950000000002</v>
      </c>
      <c r="AA66">
        <v>0.80500000000000005</v>
      </c>
      <c r="AB66">
        <v>0.70299999999999996</v>
      </c>
      <c r="AC66">
        <v>0.627</v>
      </c>
    </row>
    <row r="67" spans="1:29" x14ac:dyDescent="0.25">
      <c r="A67" s="2">
        <v>45842</v>
      </c>
      <c r="B67" s="4">
        <v>18851002</v>
      </c>
      <c r="C67" s="3">
        <v>0.63</v>
      </c>
      <c r="D67" s="4">
        <v>221.9</v>
      </c>
      <c r="E67" s="4">
        <v>217</v>
      </c>
      <c r="F67" s="4">
        <v>188.7</v>
      </c>
      <c r="G67" s="4">
        <v>4.4000000000000004</v>
      </c>
      <c r="H67" s="4">
        <v>30</v>
      </c>
      <c r="I67" s="4">
        <v>59.4</v>
      </c>
      <c r="J67" s="4">
        <v>13.7</v>
      </c>
      <c r="K67" s="4">
        <v>0.3</v>
      </c>
      <c r="L67" s="4">
        <v>24</v>
      </c>
      <c r="M67" s="4">
        <v>46.3</v>
      </c>
      <c r="N67" s="4">
        <v>11.4</v>
      </c>
      <c r="O67" s="4">
        <f t="shared" si="10"/>
        <v>107.5</v>
      </c>
      <c r="P67" s="4">
        <f t="shared" si="11"/>
        <v>82</v>
      </c>
      <c r="Q67" s="4">
        <v>122.6</v>
      </c>
      <c r="R67" s="4">
        <v>102.9</v>
      </c>
      <c r="S67" s="3">
        <f t="shared" si="12"/>
        <v>0.46718817905258586</v>
      </c>
      <c r="T67" s="6">
        <f t="shared" si="15"/>
        <v>0.44348296376419682</v>
      </c>
      <c r="U67">
        <v>0.14000000000000001</v>
      </c>
      <c r="V67">
        <v>0.57999999999999996</v>
      </c>
      <c r="W67">
        <f t="shared" si="20"/>
        <v>0.20299999999999996</v>
      </c>
      <c r="X67" s="5">
        <f t="shared" si="36"/>
        <v>0.86</v>
      </c>
      <c r="Y67" s="5">
        <f t="shared" si="62"/>
        <v>0.36120000000000002</v>
      </c>
      <c r="Z67" s="5">
        <f t="shared" si="62"/>
        <v>0.28787640000000003</v>
      </c>
      <c r="AA67">
        <v>0.81200000000000006</v>
      </c>
      <c r="AB67">
        <v>0.90200000000000002</v>
      </c>
      <c r="AC67">
        <v>0.79700000000000004</v>
      </c>
    </row>
    <row r="68" spans="1:29" x14ac:dyDescent="0.25">
      <c r="A68" s="2">
        <v>45843</v>
      </c>
      <c r="B68" s="4">
        <v>18860501</v>
      </c>
      <c r="C68" s="3">
        <v>0.27</v>
      </c>
      <c r="D68" s="4">
        <v>238.5</v>
      </c>
      <c r="E68" s="4">
        <v>233.6</v>
      </c>
      <c r="F68" s="4">
        <v>175.1</v>
      </c>
      <c r="G68" s="4">
        <v>4.4000000000000004</v>
      </c>
      <c r="H68" s="4">
        <v>29.7</v>
      </c>
      <c r="I68" s="4">
        <v>63.1</v>
      </c>
      <c r="J68" s="4">
        <v>18.8</v>
      </c>
      <c r="K68" s="4">
        <v>0.3</v>
      </c>
      <c r="L68" s="4">
        <v>24.3</v>
      </c>
      <c r="M68" s="4">
        <v>46.2</v>
      </c>
      <c r="N68" s="4">
        <v>7.8</v>
      </c>
      <c r="O68" s="4">
        <f t="shared" si="10"/>
        <v>116</v>
      </c>
      <c r="P68" s="4">
        <f t="shared" si="11"/>
        <v>78.600000000000009</v>
      </c>
      <c r="Q68" s="4">
        <v>130.6</v>
      </c>
      <c r="R68" s="4">
        <v>93.5</v>
      </c>
      <c r="S68" s="3">
        <f t="shared" si="12"/>
        <v>0.47039740470397406</v>
      </c>
      <c r="T68" s="6">
        <f t="shared" si="15"/>
        <v>0.45671121441022661</v>
      </c>
      <c r="U68">
        <v>0.15</v>
      </c>
      <c r="V68">
        <v>0.56999999999999995</v>
      </c>
      <c r="W68">
        <f t="shared" si="20"/>
        <v>0.129</v>
      </c>
      <c r="X68" s="5">
        <f t="shared" si="36"/>
        <v>0.85</v>
      </c>
      <c r="Y68" s="5">
        <f t="shared" si="62"/>
        <v>0.36550000000000005</v>
      </c>
      <c r="Z68" s="5">
        <f t="shared" si="62"/>
        <v>0.31835050000000004</v>
      </c>
      <c r="AA68">
        <v>0.82399999999999995</v>
      </c>
      <c r="AB68">
        <v>0.97799999999999998</v>
      </c>
      <c r="AC68">
        <v>0.871</v>
      </c>
    </row>
    <row r="69" spans="1:29" x14ac:dyDescent="0.25">
      <c r="A69" s="2">
        <v>45844</v>
      </c>
      <c r="B69" s="4">
        <v>18851002</v>
      </c>
      <c r="C69" s="3">
        <v>1</v>
      </c>
      <c r="D69" s="4">
        <v>230.1</v>
      </c>
      <c r="E69" s="4">
        <v>225.8</v>
      </c>
      <c r="F69" s="4">
        <v>185.5</v>
      </c>
      <c r="G69" s="4">
        <v>4.4000000000000004</v>
      </c>
      <c r="H69" s="4">
        <v>31.1</v>
      </c>
      <c r="I69" s="4">
        <v>58.7</v>
      </c>
      <c r="J69" s="4">
        <v>17.399999999999999</v>
      </c>
      <c r="K69" s="4">
        <v>0.3</v>
      </c>
      <c r="L69" s="4">
        <v>22.9</v>
      </c>
      <c r="M69" s="4">
        <v>46.9</v>
      </c>
      <c r="N69" s="4">
        <v>10.6</v>
      </c>
      <c r="O69" s="4">
        <f t="shared" si="10"/>
        <v>111.6</v>
      </c>
      <c r="P69" s="4">
        <f t="shared" si="11"/>
        <v>80.699999999999989</v>
      </c>
      <c r="Q69" s="4">
        <v>126.1</v>
      </c>
      <c r="R69" s="4">
        <v>101.4</v>
      </c>
      <c r="S69" s="3">
        <f t="shared" si="12"/>
        <v>0.46949936895246108</v>
      </c>
      <c r="T69" s="6">
        <f t="shared" si="15"/>
        <v>0.44316309719934099</v>
      </c>
      <c r="U69">
        <v>0.15</v>
      </c>
      <c r="V69">
        <v>0.57999999999999996</v>
      </c>
      <c r="W69">
        <f t="shared" si="20"/>
        <v>0.22499999999999998</v>
      </c>
      <c r="X69" s="5">
        <f t="shared" si="36"/>
        <v>0.85</v>
      </c>
      <c r="Y69" s="5">
        <f t="shared" si="62"/>
        <v>0.35700000000000004</v>
      </c>
      <c r="Z69" s="5">
        <f t="shared" si="62"/>
        <v>0.27667500000000006</v>
      </c>
      <c r="AA69">
        <v>0.79900000000000004</v>
      </c>
      <c r="AB69">
        <v>0.88100000000000001</v>
      </c>
      <c r="AC69">
        <v>0.77500000000000002</v>
      </c>
    </row>
    <row r="70" spans="1:29" x14ac:dyDescent="0.25">
      <c r="A70" s="2">
        <v>45845</v>
      </c>
      <c r="B70" s="4">
        <v>18851002</v>
      </c>
      <c r="C70" s="3">
        <v>0.61</v>
      </c>
      <c r="D70" s="4">
        <v>214.9</v>
      </c>
      <c r="E70" s="4">
        <v>210</v>
      </c>
      <c r="F70" s="4">
        <v>206.7</v>
      </c>
      <c r="G70" s="4">
        <v>4.7</v>
      </c>
      <c r="H70" s="4">
        <v>31.9</v>
      </c>
      <c r="I70" s="4">
        <v>55.3</v>
      </c>
      <c r="J70" s="4">
        <v>13.3</v>
      </c>
      <c r="K70" s="4">
        <v>0</v>
      </c>
      <c r="L70" s="4">
        <v>20.100000000000001</v>
      </c>
      <c r="M70" s="4">
        <v>48.2</v>
      </c>
      <c r="N70" s="4">
        <v>16.399999999999999</v>
      </c>
      <c r="O70" s="4">
        <f t="shared" si="10"/>
        <v>105.2</v>
      </c>
      <c r="P70" s="4">
        <f t="shared" si="11"/>
        <v>84.700000000000017</v>
      </c>
      <c r="Q70" s="4">
        <v>210</v>
      </c>
      <c r="R70" s="4">
        <v>206.7</v>
      </c>
      <c r="S70" s="3">
        <f t="shared" si="12"/>
        <v>0.333756345177665</v>
      </c>
      <c r="T70" s="6">
        <f t="shared" si="15"/>
        <v>0.2906657515442691</v>
      </c>
      <c r="U70">
        <v>0.16</v>
      </c>
      <c r="V70">
        <v>0.57999999999999996</v>
      </c>
      <c r="W70">
        <f t="shared" si="20"/>
        <v>0.34599999999999997</v>
      </c>
      <c r="X70" s="5">
        <f t="shared" si="36"/>
        <v>0.84</v>
      </c>
      <c r="Y70" s="5">
        <f t="shared" si="62"/>
        <v>0.3528</v>
      </c>
      <c r="Z70" s="5">
        <f t="shared" si="62"/>
        <v>0.2307312</v>
      </c>
      <c r="AA70">
        <v>0.71899999999999997</v>
      </c>
      <c r="AB70">
        <v>0.80900000000000005</v>
      </c>
      <c r="AC70">
        <v>0.65400000000000003</v>
      </c>
    </row>
    <row r="71" spans="1:29" x14ac:dyDescent="0.25">
      <c r="A71" s="2">
        <v>45846</v>
      </c>
      <c r="B71" s="4">
        <v>18851002</v>
      </c>
      <c r="C71" s="3">
        <v>0.35</v>
      </c>
      <c r="D71" s="4">
        <v>209.4</v>
      </c>
      <c r="E71" s="4">
        <v>204.5</v>
      </c>
      <c r="F71" s="4">
        <v>211.2</v>
      </c>
      <c r="G71" s="4">
        <v>3.9</v>
      </c>
      <c r="H71" s="4">
        <v>31.3</v>
      </c>
      <c r="I71" s="4">
        <v>56.4</v>
      </c>
      <c r="J71" s="4">
        <v>10.199999999999999</v>
      </c>
      <c r="K71" s="4">
        <v>0.8</v>
      </c>
      <c r="L71" s="4">
        <v>20.7</v>
      </c>
      <c r="M71" s="4">
        <v>48.9</v>
      </c>
      <c r="N71" s="4">
        <v>17.7</v>
      </c>
      <c r="O71" s="4">
        <f t="shared" si="10"/>
        <v>101.8</v>
      </c>
      <c r="P71" s="4">
        <f t="shared" si="11"/>
        <v>88.100000000000009</v>
      </c>
      <c r="Q71" s="4">
        <v>110.8</v>
      </c>
      <c r="R71" s="4">
        <v>123.1</v>
      </c>
      <c r="S71" s="3">
        <f t="shared" si="12"/>
        <v>0.47883349012229537</v>
      </c>
      <c r="T71" s="6">
        <f t="shared" si="15"/>
        <v>0.4171401515151516</v>
      </c>
      <c r="U71">
        <v>0.16</v>
      </c>
      <c r="V71">
        <v>0.56999999999999995</v>
      </c>
      <c r="W71">
        <f t="shared" si="20"/>
        <v>0.34699999999999998</v>
      </c>
      <c r="X71" s="5">
        <f t="shared" si="36"/>
        <v>0.84</v>
      </c>
      <c r="Y71" s="5">
        <f t="shared" si="62"/>
        <v>0.36120000000000002</v>
      </c>
      <c r="Z71" s="5">
        <f t="shared" si="62"/>
        <v>0.23586360000000003</v>
      </c>
      <c r="AA71">
        <v>0.746</v>
      </c>
      <c r="AB71">
        <v>0.79</v>
      </c>
      <c r="AC71">
        <v>0.65300000000000002</v>
      </c>
    </row>
    <row r="72" spans="1:29" x14ac:dyDescent="0.25">
      <c r="A72" s="2">
        <v>45847</v>
      </c>
      <c r="B72" s="4">
        <v>18850501</v>
      </c>
      <c r="C72" s="3">
        <v>0.5</v>
      </c>
      <c r="D72" s="4">
        <v>199.2</v>
      </c>
      <c r="E72" s="4">
        <v>194.3</v>
      </c>
      <c r="F72" s="4">
        <v>225.4</v>
      </c>
      <c r="G72" s="4">
        <v>3.3</v>
      </c>
      <c r="H72" s="4">
        <v>31</v>
      </c>
      <c r="I72" s="4">
        <v>55</v>
      </c>
      <c r="J72" s="4">
        <v>1.3</v>
      </c>
      <c r="K72" s="4">
        <v>1.4</v>
      </c>
      <c r="L72" s="4">
        <v>21</v>
      </c>
      <c r="M72" s="4">
        <v>56.8</v>
      </c>
      <c r="N72" s="4">
        <v>22.5</v>
      </c>
      <c r="O72" s="4">
        <f t="shared" si="10"/>
        <v>90.6</v>
      </c>
      <c r="P72" s="4">
        <f t="shared" si="11"/>
        <v>101.69999999999999</v>
      </c>
      <c r="Q72" s="4">
        <v>105</v>
      </c>
      <c r="R72" s="4">
        <v>131.9</v>
      </c>
      <c r="S72" s="3">
        <f t="shared" si="12"/>
        <v>0.46319018404907975</v>
      </c>
      <c r="T72" s="6">
        <f t="shared" si="15"/>
        <v>0.43535958904109584</v>
      </c>
      <c r="U72">
        <v>0.17</v>
      </c>
      <c r="V72">
        <v>0.56999999999999995</v>
      </c>
      <c r="W72">
        <f t="shared" si="20"/>
        <v>0.30800000000000005</v>
      </c>
      <c r="X72" s="5">
        <f t="shared" si="36"/>
        <v>0.83</v>
      </c>
      <c r="Y72" s="5">
        <f t="shared" si="62"/>
        <v>0.35690000000000005</v>
      </c>
      <c r="Z72" s="5">
        <f t="shared" si="62"/>
        <v>0.24697480000000002</v>
      </c>
      <c r="AA72">
        <v>0.80900000000000005</v>
      </c>
      <c r="AB72">
        <v>0.79300000000000004</v>
      </c>
      <c r="AC72">
        <v>0.69199999999999995</v>
      </c>
    </row>
    <row r="73" spans="1:29" x14ac:dyDescent="0.25">
      <c r="A73" s="2">
        <v>45848</v>
      </c>
      <c r="B73" s="4">
        <v>18850218</v>
      </c>
      <c r="C73" s="3">
        <v>0.06</v>
      </c>
      <c r="D73" s="4">
        <v>191</v>
      </c>
      <c r="E73" s="4">
        <v>186.1</v>
      </c>
      <c r="F73" s="4">
        <v>234.6</v>
      </c>
      <c r="G73" s="4">
        <v>4.7</v>
      </c>
      <c r="H73" s="4">
        <v>26.3</v>
      </c>
      <c r="I73" s="4">
        <v>53</v>
      </c>
      <c r="J73" s="4">
        <v>0.2</v>
      </c>
      <c r="K73" s="4">
        <v>0</v>
      </c>
      <c r="L73" s="4">
        <v>25.7</v>
      </c>
      <c r="M73" s="4">
        <v>52.9</v>
      </c>
      <c r="N73" s="4">
        <v>24.3</v>
      </c>
      <c r="O73" s="4">
        <f t="shared" si="10"/>
        <v>84.2</v>
      </c>
      <c r="P73" s="4">
        <f t="shared" si="11"/>
        <v>102.89999999999999</v>
      </c>
      <c r="Q73" s="4">
        <v>102</v>
      </c>
      <c r="R73" s="4">
        <v>136.80000000000001</v>
      </c>
      <c r="S73" s="3">
        <f t="shared" si="12"/>
        <v>0.45220193340494097</v>
      </c>
      <c r="T73" s="6">
        <f t="shared" si="15"/>
        <v>0.42928660826032539</v>
      </c>
      <c r="U73">
        <v>0.17</v>
      </c>
      <c r="V73">
        <v>0.57999999999999996</v>
      </c>
      <c r="W73">
        <f t="shared" si="20"/>
        <v>0.35299999999999998</v>
      </c>
      <c r="X73" s="5">
        <f t="shared" si="36"/>
        <v>0.83</v>
      </c>
      <c r="Y73" s="5">
        <f t="shared" si="62"/>
        <v>0.34860000000000002</v>
      </c>
      <c r="Z73" s="5">
        <f t="shared" si="62"/>
        <v>0.22554420000000003</v>
      </c>
      <c r="AA73">
        <v>0.79500000000000004</v>
      </c>
      <c r="AB73">
        <v>0.76500000000000001</v>
      </c>
      <c r="AC73">
        <v>0.64700000000000002</v>
      </c>
    </row>
    <row r="74" spans="1:29" x14ac:dyDescent="0.25">
      <c r="A74" s="2">
        <v>45849</v>
      </c>
      <c r="B74" s="4">
        <v>18841012</v>
      </c>
      <c r="C74" s="3">
        <v>0.44</v>
      </c>
      <c r="D74" s="4">
        <v>177.6</v>
      </c>
      <c r="E74" s="4">
        <v>172.7</v>
      </c>
      <c r="F74" s="4">
        <v>247</v>
      </c>
      <c r="G74" s="4">
        <v>4.7</v>
      </c>
      <c r="H74" s="4">
        <v>22.8</v>
      </c>
      <c r="I74" s="4">
        <v>50.7</v>
      </c>
      <c r="J74" s="4">
        <v>0.2</v>
      </c>
      <c r="K74" s="4">
        <v>0</v>
      </c>
      <c r="L74" s="4">
        <v>29.2</v>
      </c>
      <c r="M74" s="4">
        <v>56.1</v>
      </c>
      <c r="N74" s="4">
        <v>25.2</v>
      </c>
      <c r="O74" s="4">
        <f t="shared" si="10"/>
        <v>78.400000000000006</v>
      </c>
      <c r="P74" s="4">
        <f t="shared" si="11"/>
        <v>110.5</v>
      </c>
      <c r="Q74" s="4">
        <v>94.4</v>
      </c>
      <c r="R74" s="4">
        <v>141.30000000000001</v>
      </c>
      <c r="S74" s="3">
        <f t="shared" si="12"/>
        <v>0.45370370370370372</v>
      </c>
      <c r="T74" s="6">
        <f t="shared" si="15"/>
        <v>0.4388403494837172</v>
      </c>
      <c r="U74">
        <v>0.16</v>
      </c>
      <c r="V74">
        <v>0.56999999999999995</v>
      </c>
      <c r="W74">
        <f t="shared" si="20"/>
        <v>0.33199999999999996</v>
      </c>
      <c r="X74" s="5">
        <f t="shared" si="36"/>
        <v>0.84</v>
      </c>
      <c r="Y74" s="5">
        <f t="shared" si="62"/>
        <v>0.36120000000000002</v>
      </c>
      <c r="Z74" s="5">
        <f t="shared" si="62"/>
        <v>0.24128160000000004</v>
      </c>
      <c r="AA74">
        <v>0.78100000000000003</v>
      </c>
      <c r="AB74">
        <v>0.79800000000000004</v>
      </c>
      <c r="AC74">
        <v>0.66800000000000004</v>
      </c>
    </row>
    <row r="75" spans="1:29" x14ac:dyDescent="0.25">
      <c r="A75" s="2">
        <v>45850</v>
      </c>
      <c r="B75" s="4">
        <v>18841012</v>
      </c>
      <c r="C75" s="3">
        <v>0.23</v>
      </c>
      <c r="D75" s="4">
        <v>173.6</v>
      </c>
      <c r="E75" s="4">
        <v>168.7</v>
      </c>
      <c r="F75" s="4">
        <v>250</v>
      </c>
      <c r="G75" s="4">
        <v>4.7</v>
      </c>
      <c r="H75" s="4">
        <v>22</v>
      </c>
      <c r="I75" s="4">
        <v>47.4</v>
      </c>
      <c r="J75" s="4">
        <v>2</v>
      </c>
      <c r="K75" s="4">
        <v>0</v>
      </c>
      <c r="L75" s="4">
        <v>30</v>
      </c>
      <c r="M75" s="4">
        <v>55.4</v>
      </c>
      <c r="N75" s="4">
        <v>24.1</v>
      </c>
      <c r="O75" s="4">
        <f t="shared" si="10"/>
        <v>76.099999999999994</v>
      </c>
      <c r="P75" s="4">
        <f t="shared" si="11"/>
        <v>109.5</v>
      </c>
      <c r="Q75" s="4">
        <v>94.6</v>
      </c>
      <c r="R75" s="4">
        <v>146.30000000000001</v>
      </c>
      <c r="S75" s="3">
        <f t="shared" si="12"/>
        <v>0.44581136496777973</v>
      </c>
      <c r="T75" s="6">
        <f t="shared" si="15"/>
        <v>0.42806880375293194</v>
      </c>
      <c r="U75">
        <v>0.17</v>
      </c>
      <c r="V75">
        <v>0.59</v>
      </c>
      <c r="W75">
        <f t="shared" si="20"/>
        <v>0.28800000000000003</v>
      </c>
      <c r="X75" s="5">
        <f t="shared" si="36"/>
        <v>0.83</v>
      </c>
      <c r="Y75" s="5">
        <f t="shared" si="62"/>
        <v>0.34029999999999999</v>
      </c>
      <c r="Z75" s="5">
        <f t="shared" si="62"/>
        <v>0.24229359999999997</v>
      </c>
      <c r="AA75">
        <v>0.79900000000000004</v>
      </c>
      <c r="AB75">
        <v>0.80600000000000005</v>
      </c>
      <c r="AC75">
        <v>0.71199999999999997</v>
      </c>
    </row>
    <row r="76" spans="1:29" x14ac:dyDescent="0.25">
      <c r="A76" s="2">
        <v>45851</v>
      </c>
      <c r="B76" s="4">
        <v>18841012</v>
      </c>
      <c r="C76" s="3">
        <v>0.67</v>
      </c>
      <c r="D76" s="4">
        <v>175.6</v>
      </c>
      <c r="E76" s="4">
        <v>170.7</v>
      </c>
      <c r="F76" s="4">
        <v>246</v>
      </c>
      <c r="G76" s="4">
        <v>4.7</v>
      </c>
      <c r="H76" s="4">
        <v>23.6</v>
      </c>
      <c r="I76" s="4">
        <v>49.1</v>
      </c>
      <c r="J76" s="4">
        <v>0.2</v>
      </c>
      <c r="K76" s="4">
        <v>0</v>
      </c>
      <c r="L76" s="4">
        <v>28.4</v>
      </c>
      <c r="M76" s="4">
        <v>57.1</v>
      </c>
      <c r="N76" s="4">
        <v>26.1</v>
      </c>
      <c r="O76" s="4">
        <f t="shared" si="10"/>
        <v>77.600000000000009</v>
      </c>
      <c r="P76" s="4">
        <f t="shared" si="11"/>
        <v>111.6</v>
      </c>
      <c r="Q76" s="4">
        <v>93.3</v>
      </c>
      <c r="R76" s="4">
        <v>142</v>
      </c>
      <c r="S76" s="3">
        <f t="shared" si="12"/>
        <v>0.45406670567583385</v>
      </c>
      <c r="T76" s="6">
        <f t="shared" si="15"/>
        <v>0.44006309148264983</v>
      </c>
      <c r="U76">
        <v>0.17</v>
      </c>
      <c r="V76">
        <v>0.56999999999999995</v>
      </c>
      <c r="W76">
        <f t="shared" si="20"/>
        <v>0.27100000000000002</v>
      </c>
      <c r="X76" s="5">
        <f t="shared" si="36"/>
        <v>0.83</v>
      </c>
      <c r="Y76" s="5">
        <f t="shared" si="62"/>
        <v>0.35690000000000005</v>
      </c>
      <c r="Z76" s="5">
        <f t="shared" si="62"/>
        <v>0.26018010000000003</v>
      </c>
      <c r="AA76">
        <v>0.79700000000000004</v>
      </c>
      <c r="AB76">
        <v>0.82399999999999995</v>
      </c>
      <c r="AC76">
        <v>0.72899999999999998</v>
      </c>
    </row>
    <row r="77" spans="1:29" x14ac:dyDescent="0.25">
      <c r="A77" s="2">
        <v>45852</v>
      </c>
      <c r="B77" s="4">
        <v>18841012</v>
      </c>
      <c r="C77" s="3">
        <v>0.7</v>
      </c>
      <c r="D77" s="4">
        <v>178.8</v>
      </c>
      <c r="E77" s="4">
        <v>173.9</v>
      </c>
      <c r="F77" s="4">
        <v>240.8</v>
      </c>
      <c r="G77" s="4">
        <v>4.7</v>
      </c>
      <c r="H77" s="4">
        <v>23.7</v>
      </c>
      <c r="I77" s="4">
        <v>50</v>
      </c>
      <c r="J77" s="4">
        <v>0.2</v>
      </c>
      <c r="K77" s="4">
        <v>0</v>
      </c>
      <c r="L77" s="4">
        <v>28.3</v>
      </c>
      <c r="M77" s="4">
        <v>49.3</v>
      </c>
      <c r="N77" s="4">
        <v>27.4</v>
      </c>
      <c r="O77" s="4">
        <f t="shared" si="10"/>
        <v>78.600000000000009</v>
      </c>
      <c r="P77" s="4">
        <f t="shared" si="11"/>
        <v>105</v>
      </c>
      <c r="Q77" s="4">
        <v>95.5</v>
      </c>
      <c r="R77" s="4">
        <v>139</v>
      </c>
      <c r="S77" s="3">
        <f t="shared" si="12"/>
        <v>0.4514646754738656</v>
      </c>
      <c r="T77" s="6">
        <f t="shared" si="15"/>
        <v>0.43032786885245899</v>
      </c>
      <c r="U77">
        <v>0.17</v>
      </c>
      <c r="V77">
        <v>0.56999999999999995</v>
      </c>
      <c r="W77">
        <f t="shared" si="20"/>
        <v>0.43999999999999995</v>
      </c>
      <c r="X77" s="5">
        <f t="shared" si="36"/>
        <v>0.83</v>
      </c>
      <c r="Y77" s="5">
        <f t="shared" si="62"/>
        <v>0.35690000000000005</v>
      </c>
      <c r="Z77" s="5">
        <f t="shared" si="62"/>
        <v>0.19986400000000004</v>
      </c>
      <c r="AA77">
        <v>0.78300000000000003</v>
      </c>
      <c r="AB77">
        <v>0.61399999999999999</v>
      </c>
      <c r="AC77">
        <v>0.56000000000000005</v>
      </c>
    </row>
    <row r="78" spans="1:29" x14ac:dyDescent="0.25">
      <c r="A78" s="2">
        <v>45853</v>
      </c>
      <c r="B78" s="4">
        <v>18841012</v>
      </c>
      <c r="C78" s="3">
        <v>0.89</v>
      </c>
      <c r="D78" s="4">
        <v>178.1</v>
      </c>
      <c r="E78" s="4">
        <v>173.2</v>
      </c>
      <c r="F78" s="4">
        <v>240.6</v>
      </c>
      <c r="G78" s="4">
        <v>4.5</v>
      </c>
      <c r="H78" s="4">
        <v>25.7</v>
      </c>
      <c r="I78" s="4">
        <v>50.6</v>
      </c>
      <c r="J78" s="4">
        <v>0.2</v>
      </c>
      <c r="K78" s="4">
        <v>1.3</v>
      </c>
      <c r="L78" s="4">
        <v>25.3</v>
      </c>
      <c r="M78" s="4">
        <v>49.3</v>
      </c>
      <c r="N78" s="4">
        <v>27.5</v>
      </c>
      <c r="O78" s="4">
        <f t="shared" si="10"/>
        <v>81</v>
      </c>
      <c r="P78" s="4">
        <f t="shared" si="11"/>
        <v>103.4</v>
      </c>
      <c r="Q78" s="4">
        <v>92.3</v>
      </c>
      <c r="R78" s="4">
        <v>137.19999999999999</v>
      </c>
      <c r="S78" s="3">
        <f t="shared" si="12"/>
        <v>0.46739757645701091</v>
      </c>
      <c r="T78" s="6">
        <f t="shared" si="15"/>
        <v>0.42975893599334997</v>
      </c>
      <c r="U78">
        <v>0.16</v>
      </c>
      <c r="V78">
        <v>0.56000000000000005</v>
      </c>
      <c r="W78">
        <f t="shared" ref="W78:W90" si="63">1-AC78</f>
        <v>0.38800000000000001</v>
      </c>
      <c r="X78" s="5">
        <f t="shared" si="36"/>
        <v>0.84</v>
      </c>
      <c r="Y78" s="5">
        <f t="shared" si="62"/>
        <v>0.36959999999999993</v>
      </c>
      <c r="Z78" s="5">
        <f t="shared" si="62"/>
        <v>0.22619519999999996</v>
      </c>
      <c r="AA78">
        <v>0.79500000000000004</v>
      </c>
      <c r="AB78">
        <v>0.67</v>
      </c>
      <c r="AC78">
        <v>0.61199999999999999</v>
      </c>
    </row>
    <row r="79" spans="1:29" x14ac:dyDescent="0.25">
      <c r="A79" s="2">
        <v>45854</v>
      </c>
      <c r="B79" s="4">
        <v>18850218</v>
      </c>
      <c r="C79" s="3">
        <v>0.59</v>
      </c>
      <c r="D79" s="4">
        <v>172.8</v>
      </c>
      <c r="E79" s="4">
        <v>167.9</v>
      </c>
      <c r="F79" s="4">
        <v>241.9</v>
      </c>
      <c r="G79" s="4">
        <v>4.5</v>
      </c>
      <c r="H79" s="4">
        <v>27.3</v>
      </c>
      <c r="I79" s="4">
        <v>47.4</v>
      </c>
      <c r="J79" s="4">
        <v>0.2</v>
      </c>
      <c r="K79" s="4">
        <v>1.3</v>
      </c>
      <c r="L79" s="4">
        <v>23.7</v>
      </c>
      <c r="M79" s="4">
        <v>55.4</v>
      </c>
      <c r="N79" s="4">
        <v>24.7</v>
      </c>
      <c r="O79" s="4">
        <f t="shared" si="10"/>
        <v>79.400000000000006</v>
      </c>
      <c r="P79" s="4">
        <f t="shared" si="11"/>
        <v>105.10000000000001</v>
      </c>
      <c r="Q79" s="4">
        <v>88.7</v>
      </c>
      <c r="R79" s="4">
        <v>140</v>
      </c>
      <c r="S79" s="3">
        <f t="shared" si="12"/>
        <v>0.47233789411064842</v>
      </c>
      <c r="T79" s="6">
        <f t="shared" si="15"/>
        <v>0.42880456956344348</v>
      </c>
      <c r="U79">
        <v>0.16</v>
      </c>
      <c r="V79">
        <v>0.56999999999999995</v>
      </c>
      <c r="W79">
        <f t="shared" si="63"/>
        <v>0.41300000000000003</v>
      </c>
      <c r="X79" s="5">
        <f t="shared" si="36"/>
        <v>0.84</v>
      </c>
      <c r="Y79" s="5">
        <f t="shared" si="62"/>
        <v>0.36120000000000002</v>
      </c>
      <c r="Z79" s="5">
        <f t="shared" si="62"/>
        <v>0.2120244</v>
      </c>
      <c r="AA79">
        <v>0.84</v>
      </c>
      <c r="AB79">
        <v>0.629</v>
      </c>
      <c r="AC79">
        <v>0.58699999999999997</v>
      </c>
    </row>
    <row r="80" spans="1:29" x14ac:dyDescent="0.25">
      <c r="A80" s="2">
        <v>45855</v>
      </c>
      <c r="B80" s="4">
        <v>18841012</v>
      </c>
      <c r="C80" s="3">
        <v>0.84</v>
      </c>
      <c r="D80" s="4">
        <v>184.1</v>
      </c>
      <c r="E80" s="4">
        <v>179.2</v>
      </c>
      <c r="F80" s="4">
        <v>240.6</v>
      </c>
      <c r="G80" s="4">
        <v>4.5</v>
      </c>
      <c r="H80" s="4">
        <v>25.4</v>
      </c>
      <c r="I80" s="4">
        <v>50.3</v>
      </c>
      <c r="J80" s="4">
        <v>0.2</v>
      </c>
      <c r="K80" s="4">
        <v>1.3</v>
      </c>
      <c r="L80" s="4">
        <v>25.6</v>
      </c>
      <c r="M80" s="4">
        <v>52.1</v>
      </c>
      <c r="N80" s="4">
        <v>24.2</v>
      </c>
      <c r="O80" s="4">
        <f t="shared" si="10"/>
        <v>80.399999999999991</v>
      </c>
      <c r="P80" s="4">
        <f t="shared" si="11"/>
        <v>103.2</v>
      </c>
      <c r="Q80" s="4">
        <v>98.9</v>
      </c>
      <c r="R80" s="4">
        <v>140.80000000000001</v>
      </c>
      <c r="S80" s="3">
        <f t="shared" si="12"/>
        <v>0.44841048522030108</v>
      </c>
      <c r="T80" s="6">
        <f t="shared" si="15"/>
        <v>0.42295081967213116</v>
      </c>
      <c r="U80">
        <v>0.18</v>
      </c>
      <c r="V80">
        <v>0.57999999999999996</v>
      </c>
      <c r="W80">
        <f t="shared" si="63"/>
        <v>0.42200000000000004</v>
      </c>
      <c r="X80" s="5">
        <f t="shared" si="36"/>
        <v>0.82000000000000006</v>
      </c>
      <c r="Y80" s="5">
        <f t="shared" si="62"/>
        <v>0.34440000000000004</v>
      </c>
      <c r="Z80" s="5">
        <f t="shared" si="62"/>
        <v>0.1990632</v>
      </c>
      <c r="AA80">
        <v>0.84899999999999998</v>
      </c>
      <c r="AB80">
        <v>0.61699999999999999</v>
      </c>
      <c r="AC80">
        <v>0.57799999999999996</v>
      </c>
    </row>
    <row r="81" spans="1:29" x14ac:dyDescent="0.25">
      <c r="A81" s="2">
        <v>45856</v>
      </c>
      <c r="B81" s="4">
        <v>18850218</v>
      </c>
      <c r="C81" s="3">
        <v>0.51</v>
      </c>
      <c r="D81" s="4">
        <v>173.5</v>
      </c>
      <c r="E81" s="4">
        <v>168.6</v>
      </c>
      <c r="F81" s="4">
        <v>252.2</v>
      </c>
      <c r="G81" s="4">
        <v>5.5</v>
      </c>
      <c r="H81" s="4">
        <v>27.5</v>
      </c>
      <c r="I81" s="4">
        <v>46.1</v>
      </c>
      <c r="J81" s="4">
        <v>0.2</v>
      </c>
      <c r="K81" s="4">
        <v>0.3</v>
      </c>
      <c r="L81" s="4">
        <v>23.5</v>
      </c>
      <c r="M81" s="4">
        <v>54.5</v>
      </c>
      <c r="N81" s="4">
        <v>27.9</v>
      </c>
      <c r="O81" s="4">
        <f t="shared" si="10"/>
        <v>79.3</v>
      </c>
      <c r="P81" s="4">
        <f t="shared" si="11"/>
        <v>106.19999999999999</v>
      </c>
      <c r="Q81" s="4">
        <v>89.5</v>
      </c>
      <c r="R81" s="4">
        <v>149</v>
      </c>
      <c r="S81" s="3">
        <f t="shared" si="12"/>
        <v>0.46978672985781983</v>
      </c>
      <c r="T81" s="6">
        <f t="shared" si="15"/>
        <v>0.41614420062695923</v>
      </c>
      <c r="U81">
        <v>0.17</v>
      </c>
      <c r="V81">
        <v>0.56999999999999995</v>
      </c>
      <c r="W81">
        <f t="shared" si="63"/>
        <v>0.372</v>
      </c>
      <c r="X81" s="5">
        <f t="shared" si="36"/>
        <v>0.83</v>
      </c>
      <c r="Y81" s="5">
        <f t="shared" si="62"/>
        <v>0.35690000000000005</v>
      </c>
      <c r="Z81" s="5">
        <f t="shared" si="62"/>
        <v>0.22413320000000003</v>
      </c>
      <c r="AA81">
        <v>0.88100000000000001</v>
      </c>
      <c r="AB81">
        <v>0.66500000000000004</v>
      </c>
      <c r="AC81">
        <v>0.628</v>
      </c>
    </row>
    <row r="82" spans="1:29" x14ac:dyDescent="0.25">
      <c r="A82" s="2">
        <v>45857</v>
      </c>
      <c r="B82" s="4">
        <v>18850501</v>
      </c>
      <c r="C82" s="3">
        <v>0.05</v>
      </c>
      <c r="D82" s="4">
        <v>167.7</v>
      </c>
      <c r="E82" s="4">
        <v>162.80000000000001</v>
      </c>
      <c r="F82" s="4">
        <v>247</v>
      </c>
      <c r="G82" s="4">
        <v>4.5</v>
      </c>
      <c r="H82" s="4">
        <v>31.2</v>
      </c>
      <c r="I82" s="4">
        <v>46.3</v>
      </c>
      <c r="J82" s="4">
        <v>0.2</v>
      </c>
      <c r="K82" s="4">
        <v>1.3</v>
      </c>
      <c r="L82" s="4">
        <v>19.8</v>
      </c>
      <c r="M82" s="4">
        <v>55.4</v>
      </c>
      <c r="N82" s="4">
        <v>34.5</v>
      </c>
      <c r="O82" s="4">
        <f t="shared" si="10"/>
        <v>82.2</v>
      </c>
      <c r="P82" s="4">
        <f t="shared" si="11"/>
        <v>111</v>
      </c>
      <c r="Q82" s="4">
        <v>80.8</v>
      </c>
      <c r="R82" s="4">
        <v>140.5</v>
      </c>
      <c r="S82" s="3">
        <f t="shared" si="12"/>
        <v>0.50429447852760734</v>
      </c>
      <c r="T82" s="6">
        <f t="shared" si="15"/>
        <v>0.44135188866799202</v>
      </c>
      <c r="U82">
        <v>0.19</v>
      </c>
      <c r="V82">
        <v>0.52</v>
      </c>
      <c r="W82">
        <f t="shared" si="63"/>
        <v>0.40900000000000003</v>
      </c>
      <c r="X82" s="5">
        <f t="shared" si="36"/>
        <v>0.81</v>
      </c>
      <c r="Y82" s="5">
        <f t="shared" si="62"/>
        <v>0.38880000000000003</v>
      </c>
      <c r="Z82" s="5">
        <f t="shared" si="62"/>
        <v>0.22978080000000001</v>
      </c>
      <c r="AA82">
        <v>0.75600000000000001</v>
      </c>
      <c r="AB82">
        <v>0.66700000000000004</v>
      </c>
      <c r="AC82">
        <v>0.59099999999999997</v>
      </c>
    </row>
    <row r="83" spans="1:29" x14ac:dyDescent="0.25">
      <c r="A83" s="2">
        <v>45858</v>
      </c>
      <c r="B83" s="4">
        <v>18850501</v>
      </c>
      <c r="C83" s="3">
        <v>0.22</v>
      </c>
      <c r="D83" s="4">
        <v>183.8</v>
      </c>
      <c r="E83" s="4">
        <v>178.9</v>
      </c>
      <c r="F83" s="4">
        <v>237.9</v>
      </c>
      <c r="G83" s="4">
        <v>4.5</v>
      </c>
      <c r="H83" s="4">
        <v>30.7</v>
      </c>
      <c r="I83" s="4">
        <v>46.5</v>
      </c>
      <c r="J83" s="4">
        <v>0.5</v>
      </c>
      <c r="K83" s="4">
        <v>1.3</v>
      </c>
      <c r="L83" s="4">
        <v>19.3</v>
      </c>
      <c r="M83" s="4">
        <v>52.5</v>
      </c>
      <c r="N83" s="4">
        <v>29.3</v>
      </c>
      <c r="O83" s="4">
        <f t="shared" si="10"/>
        <v>82.2</v>
      </c>
      <c r="P83" s="4">
        <f t="shared" si="11"/>
        <v>102.39999999999999</v>
      </c>
      <c r="Q83" s="4">
        <v>97.1</v>
      </c>
      <c r="R83" s="4">
        <v>144.6</v>
      </c>
      <c r="S83" s="3">
        <f t="shared" si="12"/>
        <v>0.45844952593418847</v>
      </c>
      <c r="T83" s="6">
        <f t="shared" si="15"/>
        <v>0.41457489878542508</v>
      </c>
      <c r="U83">
        <v>0.2</v>
      </c>
      <c r="V83">
        <v>0.56999999999999995</v>
      </c>
      <c r="W83">
        <f t="shared" si="63"/>
        <v>0.44799999999999995</v>
      </c>
      <c r="X83" s="5">
        <f t="shared" si="36"/>
        <v>0.8</v>
      </c>
      <c r="Y83" s="5">
        <f t="shared" si="62"/>
        <v>0.34400000000000008</v>
      </c>
      <c r="Z83" s="5">
        <f t="shared" si="62"/>
        <v>0.18988800000000006</v>
      </c>
      <c r="AA83">
        <v>0.879</v>
      </c>
      <c r="AB83">
        <v>0.58599999999999997</v>
      </c>
      <c r="AC83">
        <v>0.55200000000000005</v>
      </c>
    </row>
    <row r="84" spans="1:29" x14ac:dyDescent="0.25">
      <c r="A84" s="2">
        <v>45859</v>
      </c>
      <c r="B84" s="4">
        <v>18860501</v>
      </c>
      <c r="C84" s="3">
        <v>1</v>
      </c>
      <c r="D84" s="4">
        <v>163.80000000000001</v>
      </c>
      <c r="E84" s="4">
        <v>158.9</v>
      </c>
      <c r="F84" s="4">
        <v>252.9</v>
      </c>
      <c r="G84" s="4">
        <v>5.5</v>
      </c>
      <c r="H84" s="4">
        <v>30</v>
      </c>
      <c r="I84" s="4">
        <v>35.200000000000003</v>
      </c>
      <c r="J84" s="4">
        <v>11.3</v>
      </c>
      <c r="K84" s="4">
        <v>0.3</v>
      </c>
      <c r="L84" s="4">
        <v>20</v>
      </c>
      <c r="M84" s="4">
        <v>62.6</v>
      </c>
      <c r="N84" s="4">
        <v>19.5</v>
      </c>
      <c r="O84" s="4">
        <f t="shared" si="10"/>
        <v>82</v>
      </c>
      <c r="P84" s="4">
        <f t="shared" si="11"/>
        <v>102.4</v>
      </c>
      <c r="Q84" s="4">
        <v>81.400000000000006</v>
      </c>
      <c r="R84" s="4">
        <v>150.5</v>
      </c>
      <c r="S84" s="3">
        <f t="shared" si="12"/>
        <v>0.50183598531211748</v>
      </c>
      <c r="T84" s="6">
        <f t="shared" si="15"/>
        <v>0.40490312376433374</v>
      </c>
      <c r="U84">
        <v>0.19</v>
      </c>
      <c r="V84">
        <v>0.56000000000000005</v>
      </c>
      <c r="W84">
        <f t="shared" si="63"/>
        <v>0.33099999999999996</v>
      </c>
      <c r="X84" s="5">
        <f t="shared" si="36"/>
        <v>0.81</v>
      </c>
      <c r="Y84" s="5">
        <f t="shared" si="62"/>
        <v>0.35639999999999999</v>
      </c>
      <c r="Z84" s="5">
        <f t="shared" si="62"/>
        <v>0.23843160000000002</v>
      </c>
      <c r="AA84">
        <v>0.89900000000000002</v>
      </c>
      <c r="AB84">
        <v>0.70399999999999996</v>
      </c>
      <c r="AC84">
        <v>0.66900000000000004</v>
      </c>
    </row>
    <row r="85" spans="1:29" x14ac:dyDescent="0.25">
      <c r="A85" s="2">
        <v>45860</v>
      </c>
      <c r="B85" s="4">
        <v>18870601</v>
      </c>
      <c r="C85" s="3">
        <v>0.06</v>
      </c>
      <c r="D85" s="4">
        <v>172.6</v>
      </c>
      <c r="E85" s="4">
        <v>167.7</v>
      </c>
      <c r="F85" s="4">
        <v>242.1</v>
      </c>
      <c r="G85" s="4">
        <v>5.8</v>
      </c>
      <c r="H85" s="4">
        <v>30</v>
      </c>
      <c r="I85" s="4">
        <v>38.799999999999997</v>
      </c>
      <c r="J85" s="4">
        <v>11.4</v>
      </c>
      <c r="K85" s="4">
        <v>0</v>
      </c>
      <c r="L85" s="4">
        <v>20</v>
      </c>
      <c r="M85" s="4">
        <v>59</v>
      </c>
      <c r="N85" s="4">
        <v>20.3</v>
      </c>
      <c r="O85" s="4">
        <f t="shared" si="10"/>
        <v>86</v>
      </c>
      <c r="P85" s="4">
        <f t="shared" si="11"/>
        <v>99.3</v>
      </c>
      <c r="Q85" s="4">
        <v>86.4</v>
      </c>
      <c r="R85" s="4">
        <v>142.69999999999999</v>
      </c>
      <c r="S85" s="3">
        <f t="shared" si="12"/>
        <v>0.49883990719257537</v>
      </c>
      <c r="T85" s="6">
        <f t="shared" si="15"/>
        <v>0.41033057851239668</v>
      </c>
      <c r="U85">
        <v>0.19</v>
      </c>
      <c r="V85">
        <v>0.55000000000000004</v>
      </c>
      <c r="W85">
        <f t="shared" si="63"/>
        <v>0.31200000000000006</v>
      </c>
      <c r="X85" s="5">
        <f t="shared" si="36"/>
        <v>0.81</v>
      </c>
      <c r="Y85" s="5">
        <f t="shared" si="62"/>
        <v>0.36449999999999999</v>
      </c>
      <c r="Z85" s="5">
        <f t="shared" si="62"/>
        <v>0.250776</v>
      </c>
      <c r="AA85">
        <v>0.88</v>
      </c>
      <c r="AB85">
        <v>0.73099999999999998</v>
      </c>
      <c r="AC85">
        <v>0.68799999999999994</v>
      </c>
    </row>
    <row r="86" spans="1:29" x14ac:dyDescent="0.25">
      <c r="A86" s="2">
        <v>45861</v>
      </c>
      <c r="B86" s="4">
        <v>18880601</v>
      </c>
      <c r="C86" s="3">
        <v>0.72</v>
      </c>
      <c r="D86" s="4">
        <v>174.6</v>
      </c>
      <c r="E86" s="4">
        <v>167.4</v>
      </c>
      <c r="F86" s="4">
        <v>234.4</v>
      </c>
      <c r="G86" s="4">
        <v>5.8</v>
      </c>
      <c r="H86" s="4">
        <v>33.4</v>
      </c>
      <c r="I86" s="4">
        <v>37.799999999999997</v>
      </c>
      <c r="J86" s="4">
        <v>12.2</v>
      </c>
      <c r="K86" s="4">
        <v>0</v>
      </c>
      <c r="L86" s="4">
        <v>16.600000000000001</v>
      </c>
      <c r="M86" s="4">
        <v>59.2</v>
      </c>
      <c r="N86" s="4">
        <v>199</v>
      </c>
      <c r="O86" s="4">
        <f t="shared" si="10"/>
        <v>89.2</v>
      </c>
      <c r="P86" s="4">
        <f t="shared" si="11"/>
        <v>274.8</v>
      </c>
      <c r="Q86" s="4">
        <v>83.8</v>
      </c>
      <c r="R86" s="4">
        <v>138.80000000000001</v>
      </c>
      <c r="S86" s="3">
        <f t="shared" si="12"/>
        <v>0.51560693641618494</v>
      </c>
      <c r="T86" s="6">
        <f t="shared" si="15"/>
        <v>0.66441005802707931</v>
      </c>
      <c r="U86">
        <v>0.19</v>
      </c>
      <c r="V86">
        <v>0.54</v>
      </c>
      <c r="W86">
        <f t="shared" si="63"/>
        <v>0.30100000000000005</v>
      </c>
      <c r="X86" s="5">
        <f t="shared" si="36"/>
        <v>0.81</v>
      </c>
      <c r="Y86" s="5">
        <f t="shared" si="62"/>
        <v>0.37259999999999999</v>
      </c>
      <c r="Z86" s="5">
        <f t="shared" si="62"/>
        <v>0.2604474</v>
      </c>
      <c r="AA86">
        <v>0.83099999999999996</v>
      </c>
      <c r="AB86">
        <v>0.76300000000000001</v>
      </c>
      <c r="AC86">
        <v>0.69899999999999995</v>
      </c>
    </row>
    <row r="87" spans="1:29" x14ac:dyDescent="0.25">
      <c r="A87" s="2">
        <v>45862</v>
      </c>
      <c r="B87" s="4">
        <v>18880601</v>
      </c>
      <c r="C87" s="3">
        <v>0.4</v>
      </c>
      <c r="D87" s="4">
        <v>183.3</v>
      </c>
      <c r="E87" s="4">
        <v>177.1</v>
      </c>
      <c r="F87" s="4">
        <v>223.7</v>
      </c>
      <c r="G87" s="4">
        <v>5.8</v>
      </c>
      <c r="H87" s="4">
        <v>29.6</v>
      </c>
      <c r="I87" s="4">
        <v>37.700000000000003</v>
      </c>
      <c r="J87" s="4">
        <v>8.5</v>
      </c>
      <c r="K87" s="4">
        <v>0</v>
      </c>
      <c r="L87" s="4">
        <v>20.399999999999999</v>
      </c>
      <c r="M87" s="4">
        <v>55</v>
      </c>
      <c r="N87" s="4">
        <v>13.3</v>
      </c>
      <c r="O87" s="4">
        <f t="shared" si="10"/>
        <v>81.599999999999994</v>
      </c>
      <c r="P87" s="4">
        <f t="shared" si="11"/>
        <v>88.7</v>
      </c>
      <c r="Q87" s="4">
        <v>95.6</v>
      </c>
      <c r="R87" s="4">
        <v>135</v>
      </c>
      <c r="S87" s="3">
        <f t="shared" si="12"/>
        <v>0.4604966139954853</v>
      </c>
      <c r="T87" s="6">
        <f t="shared" si="15"/>
        <v>0.39651318730442559</v>
      </c>
      <c r="U87">
        <v>0.22</v>
      </c>
      <c r="V87">
        <v>0.55000000000000004</v>
      </c>
      <c r="W87">
        <f t="shared" si="63"/>
        <v>0.378</v>
      </c>
      <c r="X87" s="5">
        <f t="shared" si="36"/>
        <v>0.78</v>
      </c>
      <c r="Y87" s="5">
        <f t="shared" si="62"/>
        <v>0.35099999999999998</v>
      </c>
      <c r="Z87" s="5">
        <f t="shared" si="62"/>
        <v>0.21832199999999999</v>
      </c>
      <c r="AA87">
        <v>0.72799999999999998</v>
      </c>
      <c r="AB87">
        <v>0.79400000000000004</v>
      </c>
      <c r="AC87">
        <v>0.622</v>
      </c>
    </row>
    <row r="88" spans="1:29" x14ac:dyDescent="0.25">
      <c r="A88" s="2">
        <v>45863</v>
      </c>
      <c r="B88" s="4">
        <v>18860601</v>
      </c>
      <c r="C88" s="3">
        <v>0.34</v>
      </c>
      <c r="D88" s="4">
        <v>177.3</v>
      </c>
      <c r="E88" s="4">
        <v>172.4</v>
      </c>
      <c r="F88" s="4">
        <v>233.4</v>
      </c>
      <c r="G88" s="4">
        <v>5.8</v>
      </c>
      <c r="H88" s="4">
        <v>31</v>
      </c>
      <c r="I88" s="4">
        <v>35.799999999999997</v>
      </c>
      <c r="J88" s="4">
        <v>6.6</v>
      </c>
      <c r="K88" s="4">
        <v>0</v>
      </c>
      <c r="L88" s="4">
        <v>19</v>
      </c>
      <c r="M88" s="4">
        <v>54.4</v>
      </c>
      <c r="N88" s="4">
        <v>15.4</v>
      </c>
      <c r="O88" s="4">
        <f t="shared" si="10"/>
        <v>79.199999999999989</v>
      </c>
      <c r="P88" s="4">
        <f t="shared" si="11"/>
        <v>88.800000000000011</v>
      </c>
      <c r="Q88" s="4">
        <v>93.3</v>
      </c>
      <c r="R88" s="4">
        <v>144.6</v>
      </c>
      <c r="S88" s="3">
        <f t="shared" si="12"/>
        <v>0.45913043478260862</v>
      </c>
      <c r="T88" s="6">
        <f t="shared" si="15"/>
        <v>0.38046272493573269</v>
      </c>
      <c r="U88">
        <v>0.22</v>
      </c>
      <c r="V88">
        <v>0.56999999999999995</v>
      </c>
      <c r="W88">
        <f t="shared" si="63"/>
        <v>0.40700000000000003</v>
      </c>
      <c r="X88" s="5">
        <f t="shared" si="36"/>
        <v>0.78</v>
      </c>
      <c r="Y88" s="5">
        <f t="shared" si="62"/>
        <v>0.33540000000000003</v>
      </c>
      <c r="Z88" s="5">
        <f t="shared" si="62"/>
        <v>0.19889220000000002</v>
      </c>
      <c r="AA88">
        <v>0.81299999999999994</v>
      </c>
      <c r="AB88">
        <v>0.69599999999999995</v>
      </c>
      <c r="AC88">
        <v>0.59299999999999997</v>
      </c>
    </row>
    <row r="89" spans="1:29" x14ac:dyDescent="0.25">
      <c r="A89" s="2">
        <v>45864</v>
      </c>
      <c r="B89" s="4">
        <v>18870601</v>
      </c>
      <c r="C89" s="3">
        <v>0.26</v>
      </c>
      <c r="D89" s="4">
        <v>181.5</v>
      </c>
      <c r="E89" s="4">
        <v>176.6</v>
      </c>
      <c r="F89" s="4">
        <v>225.2</v>
      </c>
      <c r="G89" s="4">
        <v>5.5</v>
      </c>
      <c r="H89" s="4">
        <v>31.7</v>
      </c>
      <c r="I89" s="4">
        <v>36.700000000000003</v>
      </c>
      <c r="J89" s="4">
        <v>5.9</v>
      </c>
      <c r="K89" s="4">
        <v>0.3</v>
      </c>
      <c r="L89" s="4">
        <v>18.3</v>
      </c>
      <c r="M89" s="4">
        <v>50.4</v>
      </c>
      <c r="N89" s="4">
        <v>13.7</v>
      </c>
      <c r="O89" s="4">
        <f t="shared" si="10"/>
        <v>79.800000000000011</v>
      </c>
      <c r="P89" s="4">
        <f t="shared" si="11"/>
        <v>82.7</v>
      </c>
      <c r="Q89" s="4">
        <v>96.8</v>
      </c>
      <c r="R89" s="4">
        <v>142.6</v>
      </c>
      <c r="S89" s="3">
        <f t="shared" si="12"/>
        <v>0.45186862967157421</v>
      </c>
      <c r="T89" s="6">
        <f t="shared" si="15"/>
        <v>0.36706613404349753</v>
      </c>
      <c r="U89">
        <v>0.22</v>
      </c>
      <c r="V89">
        <v>0.56000000000000005</v>
      </c>
      <c r="W89">
        <f t="shared" si="63"/>
        <v>0.25900000000000001</v>
      </c>
      <c r="X89" s="5">
        <f t="shared" si="36"/>
        <v>0.78</v>
      </c>
      <c r="Y89" s="5">
        <f t="shared" si="62"/>
        <v>0.34319999999999995</v>
      </c>
      <c r="Z89" s="5">
        <f t="shared" si="62"/>
        <v>0.25431119999999996</v>
      </c>
      <c r="AA89">
        <v>0.91300000000000003</v>
      </c>
      <c r="AB89">
        <v>0.79600000000000004</v>
      </c>
      <c r="AC89">
        <v>0.74099999999999999</v>
      </c>
    </row>
    <row r="90" spans="1:29" x14ac:dyDescent="0.25">
      <c r="A90" s="2">
        <v>45865</v>
      </c>
      <c r="B90" s="4">
        <v>18870701</v>
      </c>
      <c r="C90" s="3">
        <v>0.63</v>
      </c>
      <c r="D90" s="4">
        <v>186.3</v>
      </c>
      <c r="E90" s="4">
        <v>183.8</v>
      </c>
      <c r="F90" s="4">
        <v>216</v>
      </c>
      <c r="G90" s="4">
        <v>5.5</v>
      </c>
      <c r="H90" s="4">
        <v>31.7</v>
      </c>
      <c r="I90" s="4">
        <v>36.6</v>
      </c>
      <c r="J90" s="4">
        <v>7.6</v>
      </c>
      <c r="K90" s="4">
        <v>0.3</v>
      </c>
      <c r="L90" s="4">
        <v>18.3</v>
      </c>
      <c r="M90" s="4">
        <v>48.9</v>
      </c>
      <c r="N90" s="4">
        <v>12.4</v>
      </c>
      <c r="O90" s="4">
        <f t="shared" si="10"/>
        <v>81.400000000000006</v>
      </c>
      <c r="P90" s="4">
        <f t="shared" si="11"/>
        <v>79.900000000000006</v>
      </c>
      <c r="Q90" s="4">
        <v>102.3</v>
      </c>
      <c r="R90" s="4">
        <v>136.1</v>
      </c>
      <c r="S90" s="3">
        <f t="shared" si="12"/>
        <v>0.44311377245508987</v>
      </c>
      <c r="T90" s="6">
        <f t="shared" si="15"/>
        <v>0.36990740740740741</v>
      </c>
      <c r="U90">
        <v>0.22</v>
      </c>
      <c r="V90">
        <v>0.56999999999999995</v>
      </c>
      <c r="W90">
        <f t="shared" si="63"/>
        <v>0.27100000000000002</v>
      </c>
      <c r="X90" s="5">
        <f t="shared" si="36"/>
        <v>0.78</v>
      </c>
      <c r="Y90" s="5">
        <f t="shared" si="62"/>
        <v>0.33540000000000003</v>
      </c>
      <c r="Z90" s="5">
        <f t="shared" si="62"/>
        <v>0.24450660000000002</v>
      </c>
      <c r="AA90">
        <v>0.90100000000000002</v>
      </c>
      <c r="AB90">
        <v>0.79200000000000004</v>
      </c>
      <c r="AC90">
        <v>0.72899999999999998</v>
      </c>
    </row>
    <row r="91" spans="1:29" x14ac:dyDescent="0.25">
      <c r="A91" s="2"/>
      <c r="G91" s="4"/>
    </row>
    <row r="92" spans="1:29" x14ac:dyDescent="0.25">
      <c r="A92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4B639-35EE-4585-B559-E9B4D7E7B3F8}">
  <dimension ref="A1:F25"/>
  <sheetViews>
    <sheetView workbookViewId="0">
      <selection activeCell="F27" sqref="F27"/>
    </sheetView>
  </sheetViews>
  <sheetFormatPr defaultRowHeight="15" x14ac:dyDescent="0.25"/>
  <cols>
    <col min="1" max="1" width="18.140625" bestFit="1" customWidth="1"/>
    <col min="3" max="3" width="10" bestFit="1" customWidth="1"/>
    <col min="4" max="4" width="10.42578125" bestFit="1" customWidth="1"/>
  </cols>
  <sheetData>
    <row r="1" spans="1:6" x14ac:dyDescent="0.25">
      <c r="B1" t="s">
        <v>26</v>
      </c>
      <c r="C1" t="s">
        <v>27</v>
      </c>
    </row>
    <row r="2" spans="1:6" x14ac:dyDescent="0.25">
      <c r="B2" t="s">
        <v>31</v>
      </c>
      <c r="C2" t="s">
        <v>29</v>
      </c>
      <c r="D2" t="s">
        <v>30</v>
      </c>
      <c r="E2" t="s">
        <v>31</v>
      </c>
    </row>
    <row r="3" spans="1:6" x14ac:dyDescent="0.25">
      <c r="B3" t="s">
        <v>43</v>
      </c>
      <c r="C3" t="s">
        <v>44</v>
      </c>
      <c r="D3" t="s">
        <v>44</v>
      </c>
      <c r="E3" t="s">
        <v>43</v>
      </c>
    </row>
    <row r="4" spans="1:6" x14ac:dyDescent="0.25">
      <c r="A4" s="8" t="s">
        <v>7</v>
      </c>
      <c r="B4">
        <v>151.30000000000001</v>
      </c>
      <c r="C4">
        <v>4806</v>
      </c>
      <c r="D4">
        <v>4278</v>
      </c>
      <c r="E4" s="9">
        <f t="shared" ref="E4:E19" si="0">(C4-D4)/50*1.9835</f>
        <v>20.94576</v>
      </c>
    </row>
    <row r="5" spans="1:6" x14ac:dyDescent="0.25">
      <c r="A5" s="8" t="s">
        <v>28</v>
      </c>
      <c r="B5">
        <v>153.30000000000001</v>
      </c>
      <c r="C5">
        <v>12314</v>
      </c>
      <c r="D5">
        <v>3031</v>
      </c>
      <c r="E5" s="9">
        <f t="shared" si="0"/>
        <v>368.25661000000002</v>
      </c>
    </row>
    <row r="6" spans="1:6" x14ac:dyDescent="0.25">
      <c r="A6" s="8" t="s">
        <v>32</v>
      </c>
      <c r="B6">
        <v>1475.1</v>
      </c>
      <c r="C6">
        <v>45090</v>
      </c>
      <c r="D6">
        <v>5185</v>
      </c>
      <c r="E6" s="9">
        <f t="shared" si="0"/>
        <v>1583.03135</v>
      </c>
      <c r="F6" t="s">
        <v>45</v>
      </c>
    </row>
    <row r="7" spans="1:6" x14ac:dyDescent="0.25">
      <c r="A7" s="8" t="s">
        <v>33</v>
      </c>
      <c r="B7">
        <v>1366.7</v>
      </c>
      <c r="C7">
        <v>111259</v>
      </c>
      <c r="D7">
        <v>72235</v>
      </c>
      <c r="E7" s="9">
        <f t="shared" si="0"/>
        <v>1548.0820800000001</v>
      </c>
    </row>
    <row r="8" spans="1:6" x14ac:dyDescent="0.25">
      <c r="A8" s="8" t="s">
        <v>34</v>
      </c>
      <c r="B8">
        <v>173.4</v>
      </c>
      <c r="C8">
        <v>26636</v>
      </c>
      <c r="D8">
        <v>17419</v>
      </c>
      <c r="E8" s="9">
        <f t="shared" si="0"/>
        <v>365.63839000000002</v>
      </c>
    </row>
    <row r="9" spans="1:6" x14ac:dyDescent="0.25">
      <c r="A9" s="8" t="s">
        <v>37</v>
      </c>
      <c r="B9">
        <v>8.6</v>
      </c>
      <c r="C9">
        <v>0</v>
      </c>
      <c r="D9">
        <v>819</v>
      </c>
      <c r="E9" s="9">
        <f t="shared" si="0"/>
        <v>-32.489730000000002</v>
      </c>
    </row>
    <row r="10" spans="1:6" x14ac:dyDescent="0.25">
      <c r="A10" s="8" t="s">
        <v>35</v>
      </c>
      <c r="B10">
        <v>89.5</v>
      </c>
      <c r="C10">
        <v>1992</v>
      </c>
      <c r="D10">
        <v>1992</v>
      </c>
      <c r="E10" s="9">
        <f t="shared" si="0"/>
        <v>0</v>
      </c>
    </row>
    <row r="11" spans="1:6" x14ac:dyDescent="0.25">
      <c r="A11" s="8" t="s">
        <v>36</v>
      </c>
      <c r="B11">
        <v>117.2</v>
      </c>
      <c r="C11">
        <v>3528</v>
      </c>
      <c r="D11">
        <v>2668</v>
      </c>
      <c r="E11" s="9">
        <f t="shared" si="0"/>
        <v>34.116199999999999</v>
      </c>
    </row>
    <row r="12" spans="1:6" x14ac:dyDescent="0.25">
      <c r="A12" s="8" t="s">
        <v>38</v>
      </c>
      <c r="B12">
        <v>10.5</v>
      </c>
      <c r="C12">
        <v>2554</v>
      </c>
      <c r="D12">
        <v>-2980</v>
      </c>
      <c r="E12" s="9">
        <f t="shared" si="0"/>
        <v>219.53378000000001</v>
      </c>
    </row>
    <row r="13" spans="1:6" x14ac:dyDescent="0.25">
      <c r="A13" s="8" t="s">
        <v>39</v>
      </c>
      <c r="B13">
        <v>65.3</v>
      </c>
      <c r="C13">
        <v>0</v>
      </c>
      <c r="D13">
        <v>0</v>
      </c>
      <c r="E13" s="9">
        <f t="shared" si="0"/>
        <v>0</v>
      </c>
    </row>
    <row r="14" spans="1:6" x14ac:dyDescent="0.25">
      <c r="A14" s="8" t="s">
        <v>17</v>
      </c>
      <c r="B14">
        <v>3674.3</v>
      </c>
      <c r="C14">
        <v>71746</v>
      </c>
      <c r="D14">
        <v>11731</v>
      </c>
      <c r="E14" s="9">
        <f t="shared" si="0"/>
        <v>2380.7950500000002</v>
      </c>
    </row>
    <row r="15" spans="1:6" x14ac:dyDescent="0.25">
      <c r="A15" s="8" t="s">
        <v>46</v>
      </c>
      <c r="C15">
        <v>75993</v>
      </c>
      <c r="D15">
        <v>7583</v>
      </c>
      <c r="E15" s="9">
        <f t="shared" si="0"/>
        <v>2713.8247000000001</v>
      </c>
    </row>
    <row r="16" spans="1:6" x14ac:dyDescent="0.25">
      <c r="A16" s="8" t="s">
        <v>40</v>
      </c>
      <c r="B16">
        <v>1143.5999999999999</v>
      </c>
      <c r="C16">
        <v>44360</v>
      </c>
      <c r="D16">
        <v>26528</v>
      </c>
      <c r="E16" s="9">
        <f t="shared" si="0"/>
        <v>707.39544000000001</v>
      </c>
    </row>
    <row r="17" spans="1:5" x14ac:dyDescent="0.25">
      <c r="A17" s="8" t="s">
        <v>47</v>
      </c>
      <c r="C17">
        <v>35620</v>
      </c>
      <c r="D17">
        <v>21741</v>
      </c>
      <c r="E17" s="9">
        <f t="shared" si="0"/>
        <v>550.57992999999999</v>
      </c>
    </row>
    <row r="18" spans="1:5" x14ac:dyDescent="0.25">
      <c r="A18" s="8" t="s">
        <v>18</v>
      </c>
      <c r="B18">
        <v>264.10000000000002</v>
      </c>
      <c r="C18">
        <v>52311</v>
      </c>
      <c r="D18">
        <v>29019</v>
      </c>
      <c r="E18" s="9">
        <f t="shared" si="0"/>
        <v>923.99363999999991</v>
      </c>
    </row>
    <row r="19" spans="1:5" x14ac:dyDescent="0.25">
      <c r="A19" s="8" t="s">
        <v>41</v>
      </c>
      <c r="B19">
        <v>1712.4</v>
      </c>
      <c r="C19">
        <v>33836</v>
      </c>
      <c r="D19">
        <v>-36468</v>
      </c>
      <c r="E19" s="9">
        <f t="shared" si="0"/>
        <v>2788.9596799999999</v>
      </c>
    </row>
    <row r="20" spans="1:5" x14ac:dyDescent="0.25">
      <c r="A20" s="8"/>
    </row>
    <row r="21" spans="1:5" x14ac:dyDescent="0.25">
      <c r="A21" s="8" t="s">
        <v>42</v>
      </c>
      <c r="B21">
        <f>SUM(B4:B19)</f>
        <v>10405.299999999999</v>
      </c>
      <c r="C21" s="10">
        <f>SUM(C4:C19)/50*1.9835</f>
        <v>20709.525150000001</v>
      </c>
      <c r="D21" s="10">
        <f>SUM(D4:D19)/50*1.9835</f>
        <v>6536.8622699999996</v>
      </c>
      <c r="E21" s="10">
        <f t="shared" ref="E21" si="1">SUM(E4:E19)</f>
        <v>14172.66288</v>
      </c>
    </row>
    <row r="22" spans="1:5" x14ac:dyDescent="0.25">
      <c r="A22" s="8"/>
      <c r="E22" s="10"/>
    </row>
    <row r="23" spans="1:5" x14ac:dyDescent="0.25">
      <c r="A23" s="8"/>
    </row>
    <row r="24" spans="1:5" x14ac:dyDescent="0.25">
      <c r="A24" s="8"/>
    </row>
    <row r="25" spans="1:5" x14ac:dyDescent="0.25">
      <c r="A2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WRA_WD34_Data</vt:lpstr>
      <vt:lpstr>Storage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Hoekema, David</dc:creator>
  <cp:lastModifiedBy>Hoekema, David</cp:lastModifiedBy>
  <dcterms:created xsi:type="dcterms:W3CDTF">2025-06-26T22:20:33Z</dcterms:created>
  <dcterms:modified xsi:type="dcterms:W3CDTF">2025-07-30T23:31:46Z</dcterms:modified>
</cp:coreProperties>
</file>